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інформ про бюджет" sheetId="1" r:id="rId1"/>
  </sheets>
  <definedNames>
    <definedName name="RangeToPoke">#REF!</definedName>
    <definedName name="we">#REF!</definedName>
    <definedName name="_xlnm.Print_Titles" localSheetId="0">'інформ про бюджет'!$11:$13</definedName>
  </definedNames>
  <calcPr fullCalcOnLoad="1"/>
</workbook>
</file>

<file path=xl/sharedStrings.xml><?xml version="1.0" encoding="utf-8"?>
<sst xmlns="http://schemas.openxmlformats.org/spreadsheetml/2006/main" count="72" uniqueCount="68">
  <si>
    <t>ІНФОРМАЦІЯ</t>
  </si>
  <si>
    <t>про бюджет за бюджетними програмами з деталізацією за кодами економічної</t>
  </si>
  <si>
    <t>класифікації видатків бюджету або класифікації кредитування бюджету</t>
  </si>
  <si>
    <t>(тис.грн)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</si>
  <si>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</si>
  <si>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</si>
  <si>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</si>
  <si>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</si>
  <si>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</si>
  <si>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</si>
  <si>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ЗАТВЕРДЖЕНО</t>
  </si>
  <si>
    <t>Наказ Міністерства фінансів України</t>
  </si>
  <si>
    <t>01.12.2010 №1489</t>
  </si>
  <si>
    <t>0113</t>
  </si>
  <si>
    <t>в т.ч. за бюджетними програмами</t>
  </si>
  <si>
    <t>Розширення мережі власності України за кордоном  для потреб дипломатичних установ України</t>
  </si>
  <si>
    <t>(найменування головного розпорядника коштів міського бюджету)</t>
  </si>
  <si>
    <t>Видатки всього за головним розпорядником коштів міського  бюджету:                                                                                                                 в т.ч.</t>
  </si>
  <si>
    <t>Головний бухгалтер</t>
  </si>
  <si>
    <t>Новгород-Сіверська міська рада Чернігівської області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</si>
  <si>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</si>
  <si>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</si>
  <si>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0180</t>
  </si>
  <si>
    <t>Інша діяльність у сфері державного управління</t>
  </si>
  <si>
    <t>0113104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</si>
  <si>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</si>
  <si>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</si>
  <si>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0113112</t>
  </si>
  <si>
    <t>3112</t>
  </si>
  <si>
    <t>Заходи державної політики з питань дітей та їх соціального захисту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</si>
  <si>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</si>
  <si>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</si>
  <si>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</si>
  <si>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</si>
  <si>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7412</t>
  </si>
  <si>
    <t>Регулювання цін на послуги місцевого автотранспорту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</si>
  <si>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</si>
  <si>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</si>
  <si>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</si>
  <si>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</si>
  <si>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8340</t>
  </si>
  <si>
    <t>7363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</si>
  <si>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</si>
  <si>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Міський голова</t>
  </si>
  <si>
    <t>О. Бондаренко</t>
  </si>
  <si>
    <t>Н. Топчій</t>
  </si>
  <si>
    <t>за 2019 рік</t>
  </si>
  <si>
    <t>план на 2019 рік з урахуванням внесених змін</t>
  </si>
  <si>
    <t xml:space="preserve">касове виконання за  2019 рік </t>
  </si>
  <si>
    <t xml:space="preserve">касове виконання за   2019 рік </t>
  </si>
  <si>
    <t>0110150</t>
  </si>
  <si>
    <t>0113242</t>
  </si>
  <si>
    <t>0110180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</si>
  <si>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</si>
  <si>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</si>
  <si>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</si>
  <si>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</si>
  <si>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0116071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</si>
  <si>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</si>
  <si>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</si>
  <si>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0117610</t>
  </si>
  <si>
    <t>7610</t>
  </si>
  <si>
    <t>Сприяння розвитку малого та середнього підприємництва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</si>
  <si>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</si>
  <si>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</si>
  <si>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</si>
  <si>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Природоохоронні заходи за рахунок цільових фондів</t>
  </si>
  <si>
    <t>759,7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</si>
</sst>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_-#,##0\ &quot;грн.&quot;;* \-#,##0\ &quot;грн.&quot;;* _-&quot;-&quot;\ &quot;грн.&quot;;@"/>
    <numFmt numFmtId="189" formatCode="* #,##0;* \-#,##0;* &quot;-&quot;;@"/>
    <numFmt numFmtId="190" formatCode="* _-#,##0.00\ &quot;грн.&quot;;* \-#,##0.00\ &quot;грн.&quot;;* _-&quot;-&quot;??\ &quot;грн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&quot;Hide 64&quot;"/>
    <numFmt numFmtId="197" formatCode="&quot;Hide 65&quot;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d/m"/>
    <numFmt numFmtId="201" formatCode="0.0"/>
    <numFmt numFmtId="202" formatCode="0\.0"/>
    <numFmt numFmtId="203" formatCode="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00000"/>
    <numFmt numFmtId="209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/>
    </xf>
    <xf numFmtId="209" fontId="6" fillId="0" borderId="10" xfId="0" applyNumberFormat="1" applyFont="1" applyBorder="1" applyAlignment="1">
      <alignment vertical="center"/>
    </xf>
    <xf numFmtId="209" fontId="8" fillId="0" borderId="10" xfId="0" applyNumberFormat="1" applyFont="1" applyBorder="1" applyAlignment="1">
      <alignment vertical="center"/>
    </xf>
    <xf numFmtId="209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209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209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09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209" fontId="8" fillId="0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209" fontId="6" fillId="0" borderId="11" xfId="0" applyNumberFormat="1" applyFont="1" applyFill="1" applyBorder="1" applyAlignment="1">
      <alignment vertical="center"/>
    </xf>
    <xf numFmtId="209" fontId="6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209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09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209" fontId="6" fillId="0" borderId="12" xfId="0" applyNumberFormat="1" applyFont="1" applyFill="1" applyBorder="1" applyAlignment="1">
      <alignment vertical="center"/>
    </xf>
    <xf numFmtId="209" fontId="6" fillId="0" borderId="12" xfId="0" applyNumberFormat="1" applyFont="1" applyBorder="1" applyAlignment="1">
      <alignment horizontal="right" vertical="center"/>
    </xf>
    <xf numFmtId="209" fontId="6" fillId="0" borderId="12" xfId="0" applyNumberFormat="1" applyFont="1" applyBorder="1" applyAlignment="1">
      <alignment vertical="center"/>
    </xf>
    <xf numFmtId="209" fontId="8" fillId="0" borderId="13" xfId="0" applyNumberFormat="1" applyFont="1" applyFill="1" applyBorder="1" applyAlignment="1">
      <alignment vertical="center"/>
    </xf>
    <xf numFmtId="209" fontId="8" fillId="0" borderId="13" xfId="0" applyNumberFormat="1" applyFont="1" applyBorder="1" applyAlignment="1">
      <alignment vertical="center"/>
    </xf>
    <xf numFmtId="0" fontId="0" fillId="0" borderId="14" xfId="0" applyBorder="1" applyAlignment="1">
      <alignment/>
    </xf>
    <xf numFmtId="209" fontId="8" fillId="0" borderId="15" xfId="0" applyNumberFormat="1" applyFont="1" applyBorder="1" applyAlignment="1">
      <alignment vertical="center"/>
    </xf>
    <xf numFmtId="209" fontId="8" fillId="0" borderId="16" xfId="0" applyNumberFormat="1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209" fontId="8" fillId="0" borderId="17" xfId="0" applyNumberFormat="1" applyFont="1" applyFill="1" applyBorder="1" applyAlignment="1">
      <alignment vertical="center"/>
    </xf>
    <xf numFmtId="209" fontId="8" fillId="0" borderId="18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209" fontId="8" fillId="0" borderId="13" xfId="0" applyNumberFormat="1" applyFont="1" applyFill="1" applyBorder="1" applyAlignment="1" applyProtection="1">
      <alignment vertical="center"/>
      <protection/>
    </xf>
    <xf numFmtId="209" fontId="8" fillId="0" borderId="12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209" fontId="6" fillId="0" borderId="2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09" fontId="8" fillId="0" borderId="20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209" fontId="6" fillId="0" borderId="21" xfId="0" applyNumberFormat="1" applyFont="1" applyFill="1" applyBorder="1" applyAlignment="1">
      <alignment vertical="center"/>
    </xf>
    <xf numFmtId="209" fontId="8" fillId="0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209" fontId="6" fillId="0" borderId="22" xfId="0" applyNumberFormat="1" applyFont="1" applyFill="1" applyBorder="1" applyAlignment="1">
      <alignment vertical="center"/>
    </xf>
    <xf numFmtId="209" fontId="6" fillId="0" borderId="22" xfId="0" applyNumberFormat="1" applyFont="1" applyBorder="1" applyAlignment="1">
      <alignment vertical="center"/>
    </xf>
    <xf numFmtId="209" fontId="8" fillId="0" borderId="20" xfId="0" applyNumberFormat="1" applyFont="1" applyFill="1" applyBorder="1" applyAlignment="1">
      <alignment vertical="center"/>
    </xf>
    <xf numFmtId="209" fontId="8" fillId="0" borderId="23" xfId="0" applyNumberFormat="1" applyFont="1" applyFill="1" applyBorder="1" applyAlignment="1">
      <alignment horizontal="center" wrapText="1"/>
    </xf>
    <xf numFmtId="209" fontId="8" fillId="0" borderId="24" xfId="0" applyNumberFormat="1" applyFont="1" applyFill="1" applyBorder="1" applyAlignment="1">
      <alignment vertical="center"/>
    </xf>
    <xf numFmtId="209" fontId="8" fillId="0" borderId="25" xfId="0" applyNumberFormat="1" applyFont="1" applyFill="1" applyBorder="1" applyAlignment="1">
      <alignment vertical="center"/>
    </xf>
    <xf numFmtId="209" fontId="8" fillId="0" borderId="26" xfId="0" applyNumberFormat="1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209" fontId="8" fillId="0" borderId="11" xfId="0" applyNumberFormat="1" applyFont="1" applyFill="1" applyBorder="1" applyAlignment="1">
      <alignment horizontal="center" wrapText="1"/>
    </xf>
    <xf numFmtId="209" fontId="8" fillId="0" borderId="22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8" fillId="0" borderId="35" xfId="0" applyFont="1" applyFill="1" applyBorder="1" applyAlignment="1">
      <alignment horizontal="center" vertical="center"/>
    </xf>
    <xf numFmtId="209" fontId="8" fillId="0" borderId="36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209" fontId="8" fillId="0" borderId="37" xfId="0" applyNumberFormat="1" applyFont="1" applyFill="1" applyBorder="1" applyAlignment="1">
      <alignment vertical="center"/>
    </xf>
    <xf numFmtId="209" fontId="8" fillId="0" borderId="38" xfId="0" applyNumberFormat="1" applyFont="1" applyFill="1" applyBorder="1" applyAlignment="1">
      <alignment vertical="center"/>
    </xf>
    <xf numFmtId="209" fontId="8" fillId="0" borderId="39" xfId="0" applyNumberFormat="1" applyFont="1" applyFill="1" applyBorder="1" applyAlignment="1">
      <alignment vertical="center"/>
    </xf>
    <xf numFmtId="209" fontId="6" fillId="0" borderId="20" xfId="0" applyNumberFormat="1" applyFont="1" applyBorder="1" applyAlignment="1">
      <alignment vertical="center"/>
    </xf>
    <xf numFmtId="209" fontId="6" fillId="0" borderId="24" xfId="0" applyNumberFormat="1" applyFont="1" applyBorder="1" applyAlignment="1">
      <alignment vertical="center"/>
    </xf>
    <xf numFmtId="49" fontId="6" fillId="0" borderId="12" xfId="0" applyNumberFormat="1" applyFont="1" applyFill="1" applyBorder="1" applyAlignment="1">
      <alignment horizontal="right" vertical="center"/>
    </xf>
    <xf numFmtId="209" fontId="8" fillId="0" borderId="13" xfId="0" applyNumberFormat="1" applyFont="1" applyFill="1" applyBorder="1" applyAlignment="1">
      <alignment horizontal="right" vertical="center"/>
    </xf>
    <xf numFmtId="209" fontId="6" fillId="0" borderId="10" xfId="0" applyNumberFormat="1" applyFont="1" applyFill="1" applyBorder="1" applyAlignment="1">
      <alignment horizontal="right" vertical="center"/>
    </xf>
    <xf numFmtId="209" fontId="0" fillId="0" borderId="11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3"/>
  <sheetViews>
    <sheetView tabSelected="1" zoomScalePageLayoutView="0" workbookViewId="0" topLeftCell="A135">
      <selection activeCell="B145" sqref="B145"/>
    </sheetView>
  </sheetViews>
  <sheetFormatPr defaultColWidth="9.125" defaultRowHeight="12.75"/>
  <cols>
    <col min="1" max="1" width="19.125" style="0" customWidth="1"/>
    <col min="2" max="2" width="11.25390625" style="0" customWidth="1"/>
    <col min="3" max="3" width="23.375" style="0" customWidth="1"/>
    <col min="4" max="5" width="15.125" style="0" customWidth="1"/>
    <col min="6" max="6" width="15.75390625" style="0" customWidth="1"/>
    <col min="7" max="7" width="12.75390625" style="0" customWidth="1"/>
    <col min="8" max="8" width="14.875" style="0" customWidth="1"/>
    <col min="9" max="9" width="15.00390625" style="0" customWidth="1"/>
    <col min="10" max="10" width="19.375" style="0" customWidth="1"/>
    <col min="11" max="244" width="9.125" style="0" customWidth="1"/>
  </cols>
  <sheetData>
    <row r="1" spans="7:8" ht="15" customHeight="1">
      <c r="G1" s="1" t="s">
        <v>10</v>
      </c>
      <c r="H1" s="1"/>
    </row>
    <row r="2" spans="7:8" ht="14.25" customHeight="1">
      <c r="G2" s="1" t="s">
        <v>11</v>
      </c>
      <c r="H2" s="1"/>
    </row>
    <row r="3" spans="7:8" ht="12.75">
      <c r="G3" s="1" t="s">
        <v>12</v>
      </c>
      <c r="H3" s="1"/>
    </row>
    <row r="4" spans="1:9" ht="18" customHeight="1">
      <c r="A4" s="96" t="s">
        <v>0</v>
      </c>
      <c r="B4" s="96"/>
      <c r="C4" s="96"/>
      <c r="D4" s="96"/>
      <c r="E4" s="96"/>
      <c r="F4" s="96"/>
      <c r="G4" s="96"/>
      <c r="H4" s="96"/>
      <c r="I4" s="96"/>
    </row>
    <row r="5" spans="1:9" ht="18" customHeight="1">
      <c r="A5" s="97" t="s">
        <v>1</v>
      </c>
      <c r="B5" s="97"/>
      <c r="C5" s="97"/>
      <c r="D5" s="97"/>
      <c r="E5" s="97"/>
      <c r="F5" s="97"/>
      <c r="G5" s="97"/>
      <c r="H5" s="97"/>
      <c r="I5" s="97"/>
    </row>
    <row r="6" spans="1:9" ht="15.75" customHeight="1">
      <c r="A6" s="97" t="s">
        <v>2</v>
      </c>
      <c r="B6" s="97"/>
      <c r="C6" s="97"/>
      <c r="D6" s="97"/>
      <c r="E6" s="97"/>
      <c r="F6" s="97"/>
      <c r="G6" s="97"/>
      <c r="H6" s="97"/>
      <c r="I6" s="97"/>
    </row>
    <row r="7" spans="1:9" ht="21.75" customHeight="1">
      <c r="A7" s="98" t="s">
        <v>19</v>
      </c>
      <c r="B7" s="98"/>
      <c r="C7" s="98"/>
      <c r="D7" s="98"/>
      <c r="E7" s="98"/>
      <c r="F7" s="98"/>
      <c r="G7" s="98"/>
      <c r="H7" s="98"/>
      <c r="I7" s="98"/>
    </row>
    <row r="8" spans="1:9" ht="18.75" customHeight="1">
      <c r="A8" s="99" t="s">
        <v>16</v>
      </c>
      <c r="B8" s="99"/>
      <c r="C8" s="99"/>
      <c r="D8" s="99"/>
      <c r="E8" s="99"/>
      <c r="F8" s="99"/>
      <c r="G8" s="99"/>
      <c r="H8" s="99"/>
      <c r="I8" s="99"/>
    </row>
    <row r="9" spans="1:9" ht="18.75" customHeight="1">
      <c r="A9" s="100" t="s">
        <v>46</v>
      </c>
      <c r="B9" s="100"/>
      <c r="C9" s="100"/>
      <c r="D9" s="100"/>
      <c r="E9" s="100"/>
      <c r="F9" s="100"/>
      <c r="G9" s="100"/>
      <c r="H9" s="100"/>
      <c r="I9" s="100"/>
    </row>
    <row r="10" spans="2:9" ht="18.75" customHeight="1">
      <c r="B10" s="2"/>
      <c r="C10" s="2"/>
      <c r="D10" s="2"/>
      <c r="E10" s="2"/>
      <c r="F10" s="2"/>
      <c r="G10" s="2"/>
      <c r="H10" s="2"/>
      <c r="I10" t="s">
        <v>3</v>
      </c>
    </row>
    <row r="11" spans="1:9" ht="54.75" customHeight="1">
      <c r="A11" s="95" t="s">
        <v>4</v>
      </c>
      <c r="B11" s="95" t="s">
        <v>5</v>
      </c>
      <c r="C11" s="95" t="s">
        <v>6</v>
      </c>
      <c r="D11" s="95" t="s">
        <v>7</v>
      </c>
      <c r="E11" s="95"/>
      <c r="F11" s="95" t="s">
        <v>8</v>
      </c>
      <c r="G11" s="95"/>
      <c r="H11" s="95" t="s">
        <v>9</v>
      </c>
      <c r="I11" s="95"/>
    </row>
    <row r="12" spans="1:10" ht="94.5" customHeight="1">
      <c r="A12" s="95"/>
      <c r="B12" s="95"/>
      <c r="C12" s="95"/>
      <c r="D12" s="3" t="s">
        <v>47</v>
      </c>
      <c r="E12" s="3" t="s">
        <v>48</v>
      </c>
      <c r="F12" s="3" t="s">
        <v>47</v>
      </c>
      <c r="G12" s="3" t="s">
        <v>49</v>
      </c>
      <c r="H12" s="3" t="s">
        <v>47</v>
      </c>
      <c r="I12" s="3" t="s">
        <v>49</v>
      </c>
      <c r="J12" s="8"/>
    </row>
    <row r="13" spans="1:9" ht="18.75" customHeight="1" thickBot="1">
      <c r="A13" s="5">
        <v>1</v>
      </c>
      <c r="B13" s="4">
        <v>2</v>
      </c>
      <c r="C13" s="5">
        <v>3</v>
      </c>
      <c r="D13" s="41">
        <v>4</v>
      </c>
      <c r="E13" s="42">
        <v>5</v>
      </c>
      <c r="F13" s="41">
        <v>6</v>
      </c>
      <c r="G13" s="42">
        <v>7</v>
      </c>
      <c r="H13" s="41">
        <v>8</v>
      </c>
      <c r="I13" s="42">
        <v>9</v>
      </c>
    </row>
    <row r="14" spans="1:12" ht="48" customHeight="1" thickBot="1">
      <c r="A14" s="89" t="s">
        <v>17</v>
      </c>
      <c r="B14" s="89"/>
      <c r="C14" s="90"/>
      <c r="D14" s="43">
        <f>D15+D16+D17+D18+D19+D20+D21+D22+D23+D24+D25+D26+D27+D28</f>
        <v>19532.7</v>
      </c>
      <c r="E14" s="43">
        <f>SUM(E15:E29)</f>
        <v>19138.7</v>
      </c>
      <c r="F14" s="43">
        <f>SUM(F15:F34)</f>
        <v>2417.2999999999997</v>
      </c>
      <c r="G14" s="43">
        <f>SUM(G15:G34)</f>
        <v>2365.8999999999996</v>
      </c>
      <c r="H14" s="43">
        <f>SUM(H15:H34)</f>
        <v>21949.999999999996</v>
      </c>
      <c r="I14" s="43">
        <f>SUM(I15:I34)</f>
        <v>21504.6</v>
      </c>
      <c r="J14" s="8"/>
      <c r="L14" s="8"/>
    </row>
    <row r="15" spans="1:10" ht="15" customHeight="1">
      <c r="A15" s="14">
        <v>2111</v>
      </c>
      <c r="B15" s="15"/>
      <c r="C15" s="93" t="s">
        <v>19</v>
      </c>
      <c r="D15" s="29">
        <f>D37+D73+D103</f>
        <v>10909.199999999999</v>
      </c>
      <c r="E15" s="29">
        <f>E37+E73+E103</f>
        <v>10908.199999999999</v>
      </c>
      <c r="F15" s="29">
        <f>F37+F73+F103</f>
        <v>106.69999999999999</v>
      </c>
      <c r="G15" s="29">
        <f>G37+G73+G103</f>
        <v>106.69999999999999</v>
      </c>
      <c r="H15" s="31">
        <f>D15+F15</f>
        <v>11015.9</v>
      </c>
      <c r="I15" s="31">
        <f>E15+G15</f>
        <v>11014.9</v>
      </c>
      <c r="J15" s="8"/>
    </row>
    <row r="16" spans="1:10" ht="15">
      <c r="A16" s="14">
        <v>2120</v>
      </c>
      <c r="B16" s="15"/>
      <c r="C16" s="94"/>
      <c r="D16" s="16">
        <f>D38+D74+D104</f>
        <v>2344.8</v>
      </c>
      <c r="E16" s="16">
        <f>E38+E74+E104</f>
        <v>2343.5</v>
      </c>
      <c r="F16" s="16">
        <f>F38+F74+F104</f>
        <v>20.6</v>
      </c>
      <c r="G16" s="16">
        <f>G38+G74+G104</f>
        <v>20.6</v>
      </c>
      <c r="H16" s="6">
        <f aca="true" t="shared" si="0" ref="H16:H29">D16+F16</f>
        <v>2365.4</v>
      </c>
      <c r="I16" s="6">
        <f aca="true" t="shared" si="1" ref="I16:I29">E16+G16</f>
        <v>2364.1</v>
      </c>
      <c r="J16" s="8"/>
    </row>
    <row r="17" spans="1:10" ht="15">
      <c r="A17" s="14">
        <v>2210</v>
      </c>
      <c r="B17" s="15"/>
      <c r="C17" s="94"/>
      <c r="D17" s="16">
        <f>D39+D54+D75+D88+D105</f>
        <v>1171.2</v>
      </c>
      <c r="E17" s="16">
        <f>E39+E54+E75+E88+E105</f>
        <v>1161.5</v>
      </c>
      <c r="F17" s="16">
        <f>F39+F54+F75+F88+F105</f>
        <v>54</v>
      </c>
      <c r="G17" s="16">
        <f>G39+G54+G75+G88+G105</f>
        <v>48.4</v>
      </c>
      <c r="H17" s="6">
        <f t="shared" si="0"/>
        <v>1225.2</v>
      </c>
      <c r="I17" s="6">
        <f t="shared" si="1"/>
        <v>1209.9</v>
      </c>
      <c r="J17" s="8"/>
    </row>
    <row r="18" spans="1:10" ht="15">
      <c r="A18" s="14">
        <v>2220</v>
      </c>
      <c r="B18" s="15"/>
      <c r="C18" s="94"/>
      <c r="D18" s="16">
        <f>D76</f>
        <v>1.5</v>
      </c>
      <c r="E18" s="16">
        <f>E76</f>
        <v>1.5</v>
      </c>
      <c r="F18" s="16"/>
      <c r="G18" s="16"/>
      <c r="H18" s="6">
        <f>D18+F18</f>
        <v>1.5</v>
      </c>
      <c r="I18" s="6">
        <f>E18+G18</f>
        <v>1.5</v>
      </c>
      <c r="J18" s="8"/>
    </row>
    <row r="19" spans="1:10" ht="15">
      <c r="A19" s="14">
        <v>2240</v>
      </c>
      <c r="B19" s="15"/>
      <c r="C19" s="94"/>
      <c r="D19" s="16">
        <f>D40+D55+D77+D106+D128+D133+D135</f>
        <v>2720.1</v>
      </c>
      <c r="E19" s="16">
        <f>E40+E55+E77+E106+E128+E133+E135</f>
        <v>2369.3</v>
      </c>
      <c r="F19" s="16">
        <f>F40+F55+F77+F106+F128+F133+F135</f>
        <v>39</v>
      </c>
      <c r="G19" s="16">
        <f>G40+G55+G77+G106+G128+G133+G135</f>
        <v>0.3</v>
      </c>
      <c r="H19" s="6">
        <f t="shared" si="0"/>
        <v>2759.1</v>
      </c>
      <c r="I19" s="6">
        <f t="shared" si="1"/>
        <v>2369.6000000000004</v>
      </c>
      <c r="J19" s="8"/>
    </row>
    <row r="20" spans="1:10" ht="15">
      <c r="A20" s="14">
        <v>2250</v>
      </c>
      <c r="B20" s="15"/>
      <c r="C20" s="94"/>
      <c r="D20" s="16">
        <f>D41+D78</f>
        <v>22.2</v>
      </c>
      <c r="E20" s="16">
        <f>E41+E78</f>
        <v>21.5</v>
      </c>
      <c r="F20" s="16"/>
      <c r="G20" s="16"/>
      <c r="H20" s="6">
        <f t="shared" si="0"/>
        <v>22.2</v>
      </c>
      <c r="I20" s="6">
        <f t="shared" si="1"/>
        <v>21.5</v>
      </c>
      <c r="J20" s="8"/>
    </row>
    <row r="21" spans="1:10" ht="15" customHeight="1">
      <c r="A21" s="14">
        <v>2272</v>
      </c>
      <c r="B21" s="15"/>
      <c r="C21" s="94"/>
      <c r="D21" s="16">
        <f>D42</f>
        <v>12.5</v>
      </c>
      <c r="E21" s="16">
        <f>E42</f>
        <v>12.3</v>
      </c>
      <c r="F21" s="16"/>
      <c r="G21" s="16"/>
      <c r="H21" s="6">
        <f t="shared" si="0"/>
        <v>12.5</v>
      </c>
      <c r="I21" s="6">
        <f t="shared" si="1"/>
        <v>12.3</v>
      </c>
      <c r="J21" s="8"/>
    </row>
    <row r="22" spans="1:10" ht="15" customHeight="1">
      <c r="A22" s="14">
        <v>2273</v>
      </c>
      <c r="B22" s="15"/>
      <c r="C22" s="94"/>
      <c r="D22" s="16">
        <f>D44+D107</f>
        <v>388.5</v>
      </c>
      <c r="E22" s="16">
        <f>E44+E107</f>
        <v>364.5</v>
      </c>
      <c r="F22" s="16"/>
      <c r="G22" s="16"/>
      <c r="H22" s="6">
        <f t="shared" si="0"/>
        <v>388.5</v>
      </c>
      <c r="I22" s="6">
        <f t="shared" si="1"/>
        <v>364.5</v>
      </c>
      <c r="J22" s="8"/>
    </row>
    <row r="23" spans="1:10" ht="15" customHeight="1">
      <c r="A23" s="14">
        <v>2274</v>
      </c>
      <c r="B23" s="15"/>
      <c r="C23" s="94"/>
      <c r="D23" s="16">
        <f>D45</f>
        <v>107.2</v>
      </c>
      <c r="E23" s="16">
        <f>E45</f>
        <v>101.2</v>
      </c>
      <c r="F23" s="16"/>
      <c r="G23" s="16"/>
      <c r="H23" s="6">
        <f t="shared" si="0"/>
        <v>107.2</v>
      </c>
      <c r="I23" s="6">
        <f t="shared" si="1"/>
        <v>101.2</v>
      </c>
      <c r="J23" s="8"/>
    </row>
    <row r="24" spans="1:10" ht="15" customHeight="1">
      <c r="A24" s="14">
        <v>2275</v>
      </c>
      <c r="B24" s="15"/>
      <c r="C24" s="94"/>
      <c r="D24" s="16">
        <f>D46+D108</f>
        <v>205.5</v>
      </c>
      <c r="E24" s="16">
        <f>E46+E108</f>
        <v>205.5</v>
      </c>
      <c r="F24" s="16"/>
      <c r="G24" s="16"/>
      <c r="H24" s="6">
        <f t="shared" si="0"/>
        <v>205.5</v>
      </c>
      <c r="I24" s="6">
        <f t="shared" si="1"/>
        <v>205.5</v>
      </c>
      <c r="J24" s="8"/>
    </row>
    <row r="25" spans="1:10" ht="15">
      <c r="A25" s="14">
        <v>2282</v>
      </c>
      <c r="B25" s="15"/>
      <c r="C25" s="94"/>
      <c r="D25" s="16">
        <f>D47+D79</f>
        <v>2.2</v>
      </c>
      <c r="E25" s="16">
        <f>E47+E79</f>
        <v>2.2</v>
      </c>
      <c r="F25" s="16">
        <f>F47+F79</f>
        <v>4.6</v>
      </c>
      <c r="G25" s="16">
        <f>G47+G79</f>
        <v>4.6</v>
      </c>
      <c r="H25" s="6">
        <f t="shared" si="0"/>
        <v>6.8</v>
      </c>
      <c r="I25" s="6">
        <f t="shared" si="1"/>
        <v>6.8</v>
      </c>
      <c r="J25" s="8"/>
    </row>
    <row r="26" spans="1:10" ht="15">
      <c r="A26" s="14">
        <v>2610</v>
      </c>
      <c r="B26" s="15"/>
      <c r="C26" s="94"/>
      <c r="D26" s="16">
        <f>D101+D112+D126</f>
        <v>557.5999999999999</v>
      </c>
      <c r="E26" s="16">
        <f>E101+E112+E126</f>
        <v>557.3</v>
      </c>
      <c r="F26" s="16"/>
      <c r="G26" s="16"/>
      <c r="H26" s="6">
        <f t="shared" si="0"/>
        <v>557.5999999999999</v>
      </c>
      <c r="I26" s="6">
        <f t="shared" si="1"/>
        <v>557.3</v>
      </c>
      <c r="J26" s="8"/>
    </row>
    <row r="27" spans="1:10" ht="15">
      <c r="A27" s="14">
        <v>2730</v>
      </c>
      <c r="B27" s="15"/>
      <c r="C27" s="94"/>
      <c r="D27" s="115" t="str">
        <f>D97</f>
        <v>759,7</v>
      </c>
      <c r="E27" s="115">
        <f>E97</f>
        <v>759.7</v>
      </c>
      <c r="F27" s="115"/>
      <c r="G27" s="115"/>
      <c r="H27" s="6">
        <f t="shared" si="0"/>
        <v>759.7</v>
      </c>
      <c r="I27" s="6">
        <f t="shared" si="1"/>
        <v>759.7</v>
      </c>
      <c r="J27" s="8"/>
    </row>
    <row r="28" spans="1:10" ht="15">
      <c r="A28" s="14">
        <v>2800</v>
      </c>
      <c r="B28" s="15"/>
      <c r="C28" s="94"/>
      <c r="D28" s="16">
        <f>D48+D62+D109</f>
        <v>330.5</v>
      </c>
      <c r="E28" s="16">
        <f>E48+E62+E109</f>
        <v>330.5</v>
      </c>
      <c r="F28" s="16"/>
      <c r="G28" s="16"/>
      <c r="H28" s="6">
        <f t="shared" si="0"/>
        <v>330.5</v>
      </c>
      <c r="I28" s="6">
        <f t="shared" si="1"/>
        <v>330.5</v>
      </c>
      <c r="J28" s="8"/>
    </row>
    <row r="29" spans="1:10" ht="15">
      <c r="A29" s="14">
        <v>3110</v>
      </c>
      <c r="B29" s="15"/>
      <c r="C29" s="94"/>
      <c r="D29" s="16"/>
      <c r="E29" s="16"/>
      <c r="F29" s="6">
        <f>F63+F84+F110+F114+F117</f>
        <v>1203.1</v>
      </c>
      <c r="G29" s="6">
        <f>G63+G84+G110+G114+G117</f>
        <v>1197</v>
      </c>
      <c r="H29" s="6">
        <f t="shared" si="0"/>
        <v>1203.1</v>
      </c>
      <c r="I29" s="6">
        <f t="shared" si="1"/>
        <v>1197</v>
      </c>
      <c r="J29" s="8"/>
    </row>
    <row r="30" spans="1:10" ht="15.75" hidden="1">
      <c r="A30" s="14">
        <v>3121</v>
      </c>
      <c r="B30" s="15"/>
      <c r="C30" s="66"/>
      <c r="D30" s="20"/>
      <c r="E30" s="20"/>
      <c r="F30" s="21"/>
      <c r="G30" s="21"/>
      <c r="H30" s="6">
        <f aca="true" t="shared" si="2" ref="H30:I34">D30+F30</f>
        <v>0</v>
      </c>
      <c r="I30" s="6">
        <f t="shared" si="2"/>
        <v>0</v>
      </c>
      <c r="J30" s="8"/>
    </row>
    <row r="31" spans="1:10" ht="15.75" hidden="1">
      <c r="A31" s="14">
        <v>3122</v>
      </c>
      <c r="B31" s="15"/>
      <c r="C31" s="66"/>
      <c r="D31" s="20"/>
      <c r="E31" s="20"/>
      <c r="F31" s="21"/>
      <c r="G31" s="21"/>
      <c r="H31" s="6">
        <f t="shared" si="2"/>
        <v>0</v>
      </c>
      <c r="I31" s="6">
        <f t="shared" si="2"/>
        <v>0</v>
      </c>
      <c r="J31" s="8"/>
    </row>
    <row r="32" spans="1:10" ht="15.75">
      <c r="A32" s="14">
        <v>3132</v>
      </c>
      <c r="B32" s="15"/>
      <c r="C32" s="66"/>
      <c r="D32" s="20"/>
      <c r="E32" s="20"/>
      <c r="F32" s="21">
        <f>F118</f>
        <v>984.1</v>
      </c>
      <c r="G32" s="21">
        <f>G118</f>
        <v>983.1</v>
      </c>
      <c r="H32" s="6">
        <f t="shared" si="2"/>
        <v>984.1</v>
      </c>
      <c r="I32" s="6">
        <f t="shared" si="2"/>
        <v>983.1</v>
      </c>
      <c r="J32" s="8"/>
    </row>
    <row r="33" spans="1:10" ht="15.75">
      <c r="A33" s="14">
        <v>3142</v>
      </c>
      <c r="B33" s="15"/>
      <c r="C33" s="66"/>
      <c r="D33" s="20"/>
      <c r="E33" s="20"/>
      <c r="F33" s="21">
        <f>F136</f>
        <v>5.2</v>
      </c>
      <c r="G33" s="21">
        <f>G136</f>
        <v>5.2</v>
      </c>
      <c r="H33" s="6">
        <f t="shared" si="2"/>
        <v>5.2</v>
      </c>
      <c r="I33" s="6">
        <f t="shared" si="2"/>
        <v>5.2</v>
      </c>
      <c r="J33" s="8"/>
    </row>
    <row r="34" spans="1:10" ht="15.75" hidden="1">
      <c r="A34" s="14">
        <v>3160</v>
      </c>
      <c r="B34" s="15"/>
      <c r="C34" s="66"/>
      <c r="D34" s="20"/>
      <c r="E34" s="20"/>
      <c r="F34" s="21"/>
      <c r="G34" s="21"/>
      <c r="H34" s="6">
        <f t="shared" si="2"/>
        <v>0</v>
      </c>
      <c r="I34" s="6">
        <f t="shared" si="2"/>
        <v>0</v>
      </c>
      <c r="J34" s="8"/>
    </row>
    <row r="35" spans="1:10" ht="16.5" thickBot="1">
      <c r="A35" s="72" t="s">
        <v>14</v>
      </c>
      <c r="B35" s="91"/>
      <c r="C35" s="92"/>
      <c r="D35" s="116"/>
      <c r="E35" s="37"/>
      <c r="F35" s="38"/>
      <c r="G35" s="38"/>
      <c r="H35" s="38"/>
      <c r="I35" s="38"/>
      <c r="J35" s="8"/>
    </row>
    <row r="36" spans="1:10" ht="17.25" thickBot="1" thickTop="1">
      <c r="A36" s="105" t="s">
        <v>50</v>
      </c>
      <c r="B36" s="70" t="s">
        <v>21</v>
      </c>
      <c r="C36" s="72" t="s">
        <v>20</v>
      </c>
      <c r="D36" s="39">
        <f aca="true" t="shared" si="3" ref="D36:I36">SUM(D37:D50)</f>
        <v>10639.7</v>
      </c>
      <c r="E36" s="39">
        <f t="shared" si="3"/>
        <v>10622.800000000001</v>
      </c>
      <c r="F36" s="39">
        <f t="shared" si="3"/>
        <v>44.8</v>
      </c>
      <c r="G36" s="39">
        <f t="shared" si="3"/>
        <v>39.199999999999996</v>
      </c>
      <c r="H36" s="39">
        <f t="shared" si="3"/>
        <v>10684.5</v>
      </c>
      <c r="I36" s="39">
        <f t="shared" si="3"/>
        <v>10662</v>
      </c>
      <c r="J36" s="8"/>
    </row>
    <row r="37" spans="1:9" ht="15.75" customHeight="1" thickTop="1">
      <c r="A37" s="28">
        <v>2111</v>
      </c>
      <c r="B37" s="76"/>
      <c r="C37" s="78"/>
      <c r="D37" s="29">
        <v>8058.4</v>
      </c>
      <c r="E37" s="29">
        <v>8057.5</v>
      </c>
      <c r="F37" s="31">
        <v>8.1</v>
      </c>
      <c r="G37" s="31">
        <v>8.1</v>
      </c>
      <c r="H37" s="31">
        <f aca="true" t="shared" si="4" ref="H37:I50">D37+F37</f>
        <v>8066.5</v>
      </c>
      <c r="I37" s="31">
        <f t="shared" si="4"/>
        <v>8065.6</v>
      </c>
    </row>
    <row r="38" spans="1:9" ht="15.75" customHeight="1">
      <c r="A38" s="14">
        <v>2120</v>
      </c>
      <c r="B38" s="76"/>
      <c r="C38" s="78"/>
      <c r="D38" s="16">
        <v>1705.7</v>
      </c>
      <c r="E38" s="16">
        <v>1705.7</v>
      </c>
      <c r="F38" s="6">
        <v>1.8</v>
      </c>
      <c r="G38" s="6">
        <v>1.8</v>
      </c>
      <c r="H38" s="6">
        <f t="shared" si="4"/>
        <v>1707.5</v>
      </c>
      <c r="I38" s="6">
        <f t="shared" si="4"/>
        <v>1707.5</v>
      </c>
    </row>
    <row r="39" spans="1:9" ht="15.75" customHeight="1">
      <c r="A39" s="14">
        <v>2210</v>
      </c>
      <c r="B39" s="76"/>
      <c r="C39" s="78"/>
      <c r="D39" s="16">
        <v>224.5</v>
      </c>
      <c r="E39" s="16">
        <v>218.6</v>
      </c>
      <c r="F39" s="6">
        <v>30</v>
      </c>
      <c r="G39" s="6">
        <v>24.4</v>
      </c>
      <c r="H39" s="6">
        <f t="shared" si="4"/>
        <v>254.5</v>
      </c>
      <c r="I39" s="6">
        <f t="shared" si="4"/>
        <v>243</v>
      </c>
    </row>
    <row r="40" spans="1:9" ht="15.75" customHeight="1">
      <c r="A40" s="14">
        <v>2240</v>
      </c>
      <c r="B40" s="76"/>
      <c r="C40" s="78"/>
      <c r="D40" s="16">
        <v>136</v>
      </c>
      <c r="E40" s="16">
        <v>134.7</v>
      </c>
      <c r="F40" s="6">
        <v>0.3</v>
      </c>
      <c r="G40" s="6">
        <v>0.3</v>
      </c>
      <c r="H40" s="6">
        <f t="shared" si="4"/>
        <v>136.3</v>
      </c>
      <c r="I40" s="6">
        <f t="shared" si="4"/>
        <v>135</v>
      </c>
    </row>
    <row r="41" spans="1:9" ht="15.75" customHeight="1">
      <c r="A41" s="14">
        <v>2250</v>
      </c>
      <c r="B41" s="76"/>
      <c r="C41" s="78"/>
      <c r="D41" s="16">
        <v>20</v>
      </c>
      <c r="E41" s="16">
        <v>19.3</v>
      </c>
      <c r="F41" s="6"/>
      <c r="G41" s="6"/>
      <c r="H41" s="6">
        <f>D41+F41</f>
        <v>20</v>
      </c>
      <c r="I41" s="6">
        <f>E41+G41</f>
        <v>19.3</v>
      </c>
    </row>
    <row r="42" spans="1:9" ht="15.75" customHeight="1">
      <c r="A42" s="14">
        <v>2272</v>
      </c>
      <c r="B42" s="76"/>
      <c r="C42" s="78"/>
      <c r="D42" s="16">
        <v>12.5</v>
      </c>
      <c r="E42" s="16">
        <v>12.3</v>
      </c>
      <c r="F42" s="6"/>
      <c r="G42" s="6"/>
      <c r="H42" s="6">
        <f t="shared" si="4"/>
        <v>12.5</v>
      </c>
      <c r="I42" s="6">
        <f t="shared" si="4"/>
        <v>12.3</v>
      </c>
    </row>
    <row r="43" spans="1:9" ht="15.75" customHeight="1" hidden="1">
      <c r="A43" s="14"/>
      <c r="B43" s="76"/>
      <c r="C43" s="78"/>
      <c r="D43" s="16"/>
      <c r="E43" s="16"/>
      <c r="F43" s="6"/>
      <c r="G43" s="6"/>
      <c r="H43" s="6">
        <f t="shared" si="4"/>
        <v>0</v>
      </c>
      <c r="I43" s="6">
        <f t="shared" si="4"/>
        <v>0</v>
      </c>
    </row>
    <row r="44" spans="1:9" ht="20.25" customHeight="1">
      <c r="A44" s="14">
        <v>2273</v>
      </c>
      <c r="B44" s="76"/>
      <c r="C44" s="78"/>
      <c r="D44" s="16">
        <v>49.3</v>
      </c>
      <c r="E44" s="16">
        <v>47.4</v>
      </c>
      <c r="F44" s="6"/>
      <c r="G44" s="6"/>
      <c r="H44" s="6">
        <f t="shared" si="4"/>
        <v>49.3</v>
      </c>
      <c r="I44" s="6">
        <f t="shared" si="4"/>
        <v>47.4</v>
      </c>
    </row>
    <row r="45" spans="1:9" ht="20.25" customHeight="1">
      <c r="A45" s="14">
        <v>2274</v>
      </c>
      <c r="B45" s="76"/>
      <c r="C45" s="78"/>
      <c r="D45" s="16">
        <v>107.2</v>
      </c>
      <c r="E45" s="16">
        <v>101.2</v>
      </c>
      <c r="F45" s="6"/>
      <c r="G45" s="6"/>
      <c r="H45" s="6">
        <f t="shared" si="4"/>
        <v>107.2</v>
      </c>
      <c r="I45" s="6">
        <f t="shared" si="4"/>
        <v>101.2</v>
      </c>
    </row>
    <row r="46" spans="1:9" ht="21" customHeight="1">
      <c r="A46" s="14">
        <v>2275</v>
      </c>
      <c r="B46" s="76"/>
      <c r="C46" s="78"/>
      <c r="D46" s="16">
        <v>13.1</v>
      </c>
      <c r="E46" s="16">
        <v>13.1</v>
      </c>
      <c r="F46" s="6"/>
      <c r="G46" s="6"/>
      <c r="H46" s="6">
        <f t="shared" si="4"/>
        <v>13.1</v>
      </c>
      <c r="I46" s="6">
        <f t="shared" si="4"/>
        <v>13.1</v>
      </c>
    </row>
    <row r="47" spans="1:9" ht="23.25" customHeight="1">
      <c r="A47" s="14">
        <v>2282</v>
      </c>
      <c r="B47" s="76"/>
      <c r="C47" s="78"/>
      <c r="D47" s="16">
        <v>1.5</v>
      </c>
      <c r="E47" s="16">
        <v>1.5</v>
      </c>
      <c r="F47" s="6">
        <v>4.6</v>
      </c>
      <c r="G47" s="6">
        <v>4.6</v>
      </c>
      <c r="H47" s="6">
        <f t="shared" si="4"/>
        <v>6.1</v>
      </c>
      <c r="I47" s="6">
        <f t="shared" si="4"/>
        <v>6.1</v>
      </c>
    </row>
    <row r="48" spans="1:9" ht="26.25" customHeight="1" thickBot="1">
      <c r="A48" s="14">
        <v>2800</v>
      </c>
      <c r="B48" s="76"/>
      <c r="C48" s="78"/>
      <c r="D48" s="16">
        <v>311.5</v>
      </c>
      <c r="E48" s="16">
        <v>311.5</v>
      </c>
      <c r="F48" s="6"/>
      <c r="G48" s="6"/>
      <c r="H48" s="6">
        <f t="shared" si="4"/>
        <v>311.5</v>
      </c>
      <c r="I48" s="6">
        <f t="shared" si="4"/>
        <v>311.5</v>
      </c>
    </row>
    <row r="49" spans="1:9" ht="33.75" customHeight="1" hidden="1" thickBot="1">
      <c r="A49" s="14">
        <v>3110</v>
      </c>
      <c r="B49" s="76"/>
      <c r="C49" s="78"/>
      <c r="D49" s="16"/>
      <c r="E49" s="16"/>
      <c r="F49" s="6"/>
      <c r="G49" s="6"/>
      <c r="H49" s="6">
        <f t="shared" si="4"/>
        <v>0</v>
      </c>
      <c r="I49" s="6">
        <f t="shared" si="4"/>
        <v>0</v>
      </c>
    </row>
    <row r="50" spans="1:9" ht="15.75" customHeight="1" hidden="1" thickBot="1">
      <c r="A50" s="19">
        <v>2130</v>
      </c>
      <c r="B50" s="77"/>
      <c r="C50" s="79"/>
      <c r="D50" s="20"/>
      <c r="E50" s="20"/>
      <c r="F50" s="21"/>
      <c r="G50" s="21"/>
      <c r="H50" s="21">
        <f t="shared" si="4"/>
        <v>0</v>
      </c>
      <c r="I50" s="21">
        <f t="shared" si="4"/>
        <v>0</v>
      </c>
    </row>
    <row r="51" spans="1:39" s="34" customFormat="1" ht="16.5" thickBot="1">
      <c r="A51" s="104" t="s">
        <v>52</v>
      </c>
      <c r="B51" s="82" t="s">
        <v>22</v>
      </c>
      <c r="C51" s="83" t="s">
        <v>23</v>
      </c>
      <c r="D51" s="32">
        <f>SUM(D52:D65)</f>
        <v>71.19999999999999</v>
      </c>
      <c r="E51" s="32">
        <f>SUM(E52:E65)</f>
        <v>71.19999999999999</v>
      </c>
      <c r="F51" s="33">
        <f>SUM(F52:F65)</f>
        <v>199</v>
      </c>
      <c r="G51" s="33">
        <f>SUM(G52:G65)</f>
        <v>199</v>
      </c>
      <c r="H51" s="35">
        <f>D51+F51</f>
        <v>270.2</v>
      </c>
      <c r="I51" s="36">
        <f>E51+G51</f>
        <v>270.2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9" ht="15.75" customHeight="1" hidden="1">
      <c r="A52" s="28">
        <v>2111</v>
      </c>
      <c r="B52" s="76"/>
      <c r="C52" s="78"/>
      <c r="D52" s="29"/>
      <c r="E52" s="29"/>
      <c r="F52" s="30"/>
      <c r="G52" s="31"/>
      <c r="H52" s="31">
        <f>D52</f>
        <v>0</v>
      </c>
      <c r="I52" s="31">
        <f>E52</f>
        <v>0</v>
      </c>
    </row>
    <row r="53" spans="1:9" ht="15.75" customHeight="1" hidden="1">
      <c r="A53" s="14">
        <v>2120</v>
      </c>
      <c r="B53" s="76"/>
      <c r="C53" s="78"/>
      <c r="D53" s="16"/>
      <c r="E53" s="16"/>
      <c r="F53" s="6"/>
      <c r="G53" s="6"/>
      <c r="H53" s="6">
        <f aca="true" t="shared" si="5" ref="H53:H62">D53</f>
        <v>0</v>
      </c>
      <c r="I53" s="6">
        <f aca="true" t="shared" si="6" ref="I53:I62">E53</f>
        <v>0</v>
      </c>
    </row>
    <row r="54" spans="1:9" ht="15.75" customHeight="1">
      <c r="A54" s="14">
        <v>2210</v>
      </c>
      <c r="B54" s="76"/>
      <c r="C54" s="84"/>
      <c r="D54" s="16">
        <v>32</v>
      </c>
      <c r="E54" s="16">
        <v>32</v>
      </c>
      <c r="F54" s="6"/>
      <c r="G54" s="6"/>
      <c r="H54" s="6">
        <f t="shared" si="5"/>
        <v>32</v>
      </c>
      <c r="I54" s="6">
        <f t="shared" si="6"/>
        <v>32</v>
      </c>
    </row>
    <row r="55" spans="1:9" ht="15.75" customHeight="1">
      <c r="A55" s="14">
        <v>2240</v>
      </c>
      <c r="B55" s="76"/>
      <c r="C55" s="84"/>
      <c r="D55" s="16">
        <v>32.6</v>
      </c>
      <c r="E55" s="16">
        <v>32.6</v>
      </c>
      <c r="F55" s="6"/>
      <c r="G55" s="6"/>
      <c r="H55" s="6">
        <f t="shared" si="5"/>
        <v>32.6</v>
      </c>
      <c r="I55" s="6">
        <f t="shared" si="6"/>
        <v>32.6</v>
      </c>
    </row>
    <row r="56" spans="1:9" ht="15.75" customHeight="1" hidden="1">
      <c r="A56" s="14">
        <v>2250</v>
      </c>
      <c r="B56" s="76"/>
      <c r="C56" s="84"/>
      <c r="D56" s="16"/>
      <c r="E56" s="16"/>
      <c r="F56" s="6"/>
      <c r="G56" s="6"/>
      <c r="H56" s="6">
        <f t="shared" si="5"/>
        <v>0</v>
      </c>
      <c r="I56" s="6">
        <f t="shared" si="6"/>
        <v>0</v>
      </c>
    </row>
    <row r="57" spans="1:9" ht="15.75" customHeight="1" hidden="1">
      <c r="A57" s="14">
        <v>1310</v>
      </c>
      <c r="B57" s="76"/>
      <c r="C57" s="84"/>
      <c r="D57" s="16"/>
      <c r="E57" s="16"/>
      <c r="F57" s="6"/>
      <c r="G57" s="6"/>
      <c r="H57" s="6">
        <f t="shared" si="5"/>
        <v>0</v>
      </c>
      <c r="I57" s="6">
        <f t="shared" si="6"/>
        <v>0</v>
      </c>
    </row>
    <row r="58" spans="1:9" ht="15.75" customHeight="1" hidden="1">
      <c r="A58" s="14">
        <v>2272</v>
      </c>
      <c r="B58" s="76"/>
      <c r="C58" s="84"/>
      <c r="D58" s="16"/>
      <c r="E58" s="16"/>
      <c r="F58" s="6"/>
      <c r="G58" s="6"/>
      <c r="H58" s="6">
        <f t="shared" si="5"/>
        <v>0</v>
      </c>
      <c r="I58" s="6">
        <f t="shared" si="6"/>
        <v>0</v>
      </c>
    </row>
    <row r="59" spans="1:9" ht="15.75" customHeight="1" hidden="1">
      <c r="A59" s="14">
        <v>2273</v>
      </c>
      <c r="B59" s="76"/>
      <c r="C59" s="84"/>
      <c r="D59" s="16"/>
      <c r="E59" s="16"/>
      <c r="F59" s="6"/>
      <c r="G59" s="6"/>
      <c r="H59" s="6">
        <f t="shared" si="5"/>
        <v>0</v>
      </c>
      <c r="I59" s="6">
        <f t="shared" si="6"/>
        <v>0</v>
      </c>
    </row>
    <row r="60" spans="1:9" ht="15.75" customHeight="1" hidden="1">
      <c r="A60" s="14">
        <v>2274</v>
      </c>
      <c r="B60" s="76"/>
      <c r="C60" s="84"/>
      <c r="D60" s="16"/>
      <c r="E60" s="16"/>
      <c r="F60" s="6"/>
      <c r="G60" s="6"/>
      <c r="H60" s="6">
        <f t="shared" si="5"/>
        <v>0</v>
      </c>
      <c r="I60" s="6">
        <f t="shared" si="6"/>
        <v>0</v>
      </c>
    </row>
    <row r="61" spans="1:9" ht="15.75" customHeight="1" hidden="1">
      <c r="A61" s="14">
        <v>2282</v>
      </c>
      <c r="B61" s="76"/>
      <c r="C61" s="84"/>
      <c r="D61" s="16"/>
      <c r="E61" s="16"/>
      <c r="F61" s="6"/>
      <c r="G61" s="6"/>
      <c r="H61" s="6">
        <f t="shared" si="5"/>
        <v>0</v>
      </c>
      <c r="I61" s="6">
        <f t="shared" si="6"/>
        <v>0</v>
      </c>
    </row>
    <row r="62" spans="1:9" ht="15.75" customHeight="1">
      <c r="A62" s="14">
        <v>2800</v>
      </c>
      <c r="B62" s="76"/>
      <c r="C62" s="84"/>
      <c r="D62" s="16">
        <v>6.6</v>
      </c>
      <c r="E62" s="16">
        <v>6.6</v>
      </c>
      <c r="F62" s="6"/>
      <c r="G62" s="6"/>
      <c r="H62" s="6">
        <f t="shared" si="5"/>
        <v>6.6</v>
      </c>
      <c r="I62" s="6">
        <f t="shared" si="6"/>
        <v>6.6</v>
      </c>
    </row>
    <row r="63" spans="1:9" ht="15.75" customHeight="1" thickBot="1">
      <c r="A63" s="14">
        <v>3110</v>
      </c>
      <c r="B63" s="76"/>
      <c r="C63" s="84"/>
      <c r="D63" s="16"/>
      <c r="E63" s="16"/>
      <c r="F63" s="6">
        <v>199</v>
      </c>
      <c r="G63" s="6">
        <v>199</v>
      </c>
      <c r="H63" s="6">
        <f>F63</f>
        <v>199</v>
      </c>
      <c r="I63" s="6">
        <f>G63</f>
        <v>199</v>
      </c>
    </row>
    <row r="64" spans="1:9" ht="15.75" customHeight="1" hidden="1">
      <c r="A64" s="14">
        <v>3120</v>
      </c>
      <c r="B64" s="76"/>
      <c r="C64" s="84"/>
      <c r="D64" s="16"/>
      <c r="E64" s="16"/>
      <c r="F64" s="6"/>
      <c r="G64" s="6"/>
      <c r="H64" s="6"/>
      <c r="I64" s="6"/>
    </row>
    <row r="65" spans="1:9" ht="17.25" customHeight="1" hidden="1">
      <c r="A65" s="14">
        <v>3130</v>
      </c>
      <c r="B65" s="77"/>
      <c r="C65" s="85"/>
      <c r="D65" s="16"/>
      <c r="E65" s="16"/>
      <c r="F65" s="6"/>
      <c r="G65" s="6"/>
      <c r="H65" s="6"/>
      <c r="I65" s="6"/>
    </row>
    <row r="66" spans="1:9" ht="15" customHeight="1" hidden="1">
      <c r="A66" s="17">
        <v>1401040</v>
      </c>
      <c r="B66" s="82" t="s">
        <v>13</v>
      </c>
      <c r="C66" s="86" t="s">
        <v>15</v>
      </c>
      <c r="D66" s="18">
        <f aca="true" t="shared" si="7" ref="D66:I66">SUM(D67:D70)</f>
        <v>0</v>
      </c>
      <c r="E66" s="18">
        <f t="shared" si="7"/>
        <v>0</v>
      </c>
      <c r="F66" s="7">
        <f t="shared" si="7"/>
        <v>0</v>
      </c>
      <c r="G66" s="7">
        <f t="shared" si="7"/>
        <v>0</v>
      </c>
      <c r="H66" s="7">
        <f t="shared" si="7"/>
        <v>0</v>
      </c>
      <c r="I66" s="7">
        <f t="shared" si="7"/>
        <v>0</v>
      </c>
    </row>
    <row r="67" spans="1:9" ht="15.75" customHeight="1" hidden="1">
      <c r="A67" s="14">
        <v>1130</v>
      </c>
      <c r="B67" s="76"/>
      <c r="C67" s="87"/>
      <c r="D67" s="16"/>
      <c r="E67" s="16"/>
      <c r="F67" s="6"/>
      <c r="G67" s="6"/>
      <c r="H67" s="6">
        <f aca="true" t="shared" si="8" ref="H67:I71">D67+F67</f>
        <v>0</v>
      </c>
      <c r="I67" s="6">
        <f t="shared" si="8"/>
        <v>0</v>
      </c>
    </row>
    <row r="68" spans="1:9" ht="15.75" customHeight="1" hidden="1">
      <c r="A68" s="14">
        <v>2110</v>
      </c>
      <c r="B68" s="76"/>
      <c r="C68" s="87"/>
      <c r="D68" s="16"/>
      <c r="E68" s="16"/>
      <c r="F68" s="6"/>
      <c r="G68" s="6"/>
      <c r="H68" s="6">
        <f t="shared" si="8"/>
        <v>0</v>
      </c>
      <c r="I68" s="6">
        <f t="shared" si="8"/>
        <v>0</v>
      </c>
    </row>
    <row r="69" spans="1:9" ht="15.75" customHeight="1" hidden="1">
      <c r="A69" s="14">
        <v>2120</v>
      </c>
      <c r="B69" s="76"/>
      <c r="C69" s="87"/>
      <c r="D69" s="16"/>
      <c r="E69" s="16"/>
      <c r="F69" s="6"/>
      <c r="G69" s="6"/>
      <c r="H69" s="6">
        <f t="shared" si="8"/>
        <v>0</v>
      </c>
      <c r="I69" s="6">
        <f t="shared" si="8"/>
        <v>0</v>
      </c>
    </row>
    <row r="70" spans="1:9" ht="15.75" customHeight="1" hidden="1">
      <c r="A70" s="14">
        <v>2130</v>
      </c>
      <c r="B70" s="76"/>
      <c r="C70" s="87"/>
      <c r="D70" s="16"/>
      <c r="E70" s="16"/>
      <c r="F70" s="6"/>
      <c r="G70" s="6"/>
      <c r="H70" s="6">
        <f t="shared" si="8"/>
        <v>0</v>
      </c>
      <c r="I70" s="6">
        <f t="shared" si="8"/>
        <v>0</v>
      </c>
    </row>
    <row r="71" spans="1:9" ht="35.25" customHeight="1" hidden="1" thickBot="1">
      <c r="A71" s="19">
        <v>2120</v>
      </c>
      <c r="B71" s="77"/>
      <c r="C71" s="88"/>
      <c r="D71" s="20"/>
      <c r="E71" s="20"/>
      <c r="F71" s="21"/>
      <c r="G71" s="21"/>
      <c r="H71" s="21">
        <f t="shared" si="8"/>
        <v>0</v>
      </c>
      <c r="I71" s="21">
        <f t="shared" si="8"/>
        <v>0</v>
      </c>
    </row>
    <row r="72" spans="1:9" ht="18.75" customHeight="1" thickBot="1">
      <c r="A72" s="46" t="s">
        <v>24</v>
      </c>
      <c r="B72" s="70" t="s">
        <v>25</v>
      </c>
      <c r="C72" s="80" t="s">
        <v>26</v>
      </c>
      <c r="D72" s="39">
        <f aca="true" t="shared" si="9" ref="D72:I72">SUM(D73:D84)</f>
        <v>1940</v>
      </c>
      <c r="E72" s="32">
        <f t="shared" si="9"/>
        <v>1939.9</v>
      </c>
      <c r="F72" s="33">
        <f t="shared" si="9"/>
        <v>127</v>
      </c>
      <c r="G72" s="33">
        <f t="shared" si="9"/>
        <v>127</v>
      </c>
      <c r="H72" s="33">
        <f t="shared" si="9"/>
        <v>2066.9999999999995</v>
      </c>
      <c r="I72" s="40">
        <f t="shared" si="9"/>
        <v>2066.8999999999996</v>
      </c>
    </row>
    <row r="73" spans="1:9" ht="23.25" customHeight="1">
      <c r="A73" s="28">
        <v>2111</v>
      </c>
      <c r="B73" s="76"/>
      <c r="C73" s="81"/>
      <c r="D73" s="29">
        <v>1484.9</v>
      </c>
      <c r="E73" s="29">
        <v>1484.9</v>
      </c>
      <c r="F73" s="31">
        <v>76.1</v>
      </c>
      <c r="G73" s="31">
        <v>76.1</v>
      </c>
      <c r="H73" s="31">
        <f>D73+F73</f>
        <v>1561</v>
      </c>
      <c r="I73" s="31">
        <f>E73+G73</f>
        <v>1561</v>
      </c>
    </row>
    <row r="74" spans="1:9" ht="22.5" customHeight="1">
      <c r="A74" s="14">
        <v>2120</v>
      </c>
      <c r="B74" s="76"/>
      <c r="C74" s="81"/>
      <c r="D74" s="16">
        <v>329.1</v>
      </c>
      <c r="E74" s="16">
        <v>329.1</v>
      </c>
      <c r="F74" s="6">
        <v>13.9</v>
      </c>
      <c r="G74" s="6">
        <v>13.9</v>
      </c>
      <c r="H74" s="6">
        <f aca="true" t="shared" si="10" ref="H74:H84">D74+F74</f>
        <v>343</v>
      </c>
      <c r="I74" s="6">
        <f aca="true" t="shared" si="11" ref="I74:I84">E74+G74</f>
        <v>343</v>
      </c>
    </row>
    <row r="75" spans="1:9" ht="20.25" customHeight="1">
      <c r="A75" s="14">
        <v>2210</v>
      </c>
      <c r="B75" s="76"/>
      <c r="C75" s="81"/>
      <c r="D75" s="16">
        <v>117.6</v>
      </c>
      <c r="E75" s="16">
        <v>117.5</v>
      </c>
      <c r="F75" s="6">
        <v>24</v>
      </c>
      <c r="G75" s="6">
        <v>24</v>
      </c>
      <c r="H75" s="6">
        <f t="shared" si="10"/>
        <v>141.6</v>
      </c>
      <c r="I75" s="6">
        <f t="shared" si="11"/>
        <v>141.5</v>
      </c>
    </row>
    <row r="76" spans="1:9" ht="21" customHeight="1">
      <c r="A76" s="14">
        <v>2220</v>
      </c>
      <c r="B76" s="76"/>
      <c r="C76" s="81"/>
      <c r="D76" s="16">
        <v>1.5</v>
      </c>
      <c r="E76" s="16">
        <v>1.5</v>
      </c>
      <c r="F76" s="6"/>
      <c r="G76" s="6"/>
      <c r="H76" s="6">
        <f t="shared" si="10"/>
        <v>1.5</v>
      </c>
      <c r="I76" s="6">
        <f t="shared" si="11"/>
        <v>1.5</v>
      </c>
    </row>
    <row r="77" spans="1:9" ht="21.75" customHeight="1">
      <c r="A77" s="14">
        <v>2240</v>
      </c>
      <c r="B77" s="76"/>
      <c r="C77" s="81"/>
      <c r="D77" s="16">
        <v>4</v>
      </c>
      <c r="E77" s="16">
        <v>4</v>
      </c>
      <c r="F77" s="6"/>
      <c r="G77" s="6"/>
      <c r="H77" s="6">
        <f t="shared" si="10"/>
        <v>4</v>
      </c>
      <c r="I77" s="6">
        <f t="shared" si="11"/>
        <v>4</v>
      </c>
    </row>
    <row r="78" spans="1:9" ht="21.75" customHeight="1">
      <c r="A78" s="14">
        <v>2250</v>
      </c>
      <c r="B78" s="76"/>
      <c r="C78" s="81"/>
      <c r="D78" s="16">
        <v>2.2</v>
      </c>
      <c r="E78" s="16">
        <v>2.2</v>
      </c>
      <c r="F78" s="6"/>
      <c r="G78" s="6"/>
      <c r="H78" s="6">
        <f t="shared" si="10"/>
        <v>2.2</v>
      </c>
      <c r="I78" s="6">
        <f t="shared" si="11"/>
        <v>2.2</v>
      </c>
    </row>
    <row r="79" spans="1:9" ht="21" customHeight="1">
      <c r="A79" s="14">
        <v>2282</v>
      </c>
      <c r="B79" s="76"/>
      <c r="C79" s="81"/>
      <c r="D79" s="16">
        <v>0.7</v>
      </c>
      <c r="E79" s="16">
        <v>0.7</v>
      </c>
      <c r="F79" s="6"/>
      <c r="G79" s="6"/>
      <c r="H79" s="6">
        <f t="shared" si="10"/>
        <v>0.7</v>
      </c>
      <c r="I79" s="6">
        <f t="shared" si="11"/>
        <v>0.7</v>
      </c>
    </row>
    <row r="80" spans="1:9" ht="15.75" customHeight="1" hidden="1">
      <c r="A80" s="14">
        <v>2272</v>
      </c>
      <c r="B80" s="76"/>
      <c r="C80" s="81"/>
      <c r="D80" s="16"/>
      <c r="E80" s="16"/>
      <c r="F80" s="6"/>
      <c r="G80" s="6"/>
      <c r="H80" s="6">
        <f t="shared" si="10"/>
        <v>0</v>
      </c>
      <c r="I80" s="6">
        <f t="shared" si="11"/>
        <v>0</v>
      </c>
    </row>
    <row r="81" spans="1:9" ht="15.75" customHeight="1" hidden="1">
      <c r="A81" s="14">
        <v>2273</v>
      </c>
      <c r="B81" s="76"/>
      <c r="C81" s="81"/>
      <c r="D81" s="16"/>
      <c r="E81" s="16"/>
      <c r="F81" s="6"/>
      <c r="G81" s="6"/>
      <c r="H81" s="6">
        <f t="shared" si="10"/>
        <v>0</v>
      </c>
      <c r="I81" s="6">
        <f t="shared" si="11"/>
        <v>0</v>
      </c>
    </row>
    <row r="82" spans="1:9" ht="15" customHeight="1" hidden="1">
      <c r="A82" s="14">
        <v>2274</v>
      </c>
      <c r="B82" s="76"/>
      <c r="C82" s="81"/>
      <c r="D82" s="16"/>
      <c r="E82" s="16"/>
      <c r="F82" s="6"/>
      <c r="G82" s="6"/>
      <c r="H82" s="6">
        <f t="shared" si="10"/>
        <v>0</v>
      </c>
      <c r="I82" s="6">
        <f t="shared" si="11"/>
        <v>0</v>
      </c>
    </row>
    <row r="83" spans="1:9" ht="15.75" customHeight="1" hidden="1">
      <c r="A83" s="14">
        <v>2282</v>
      </c>
      <c r="B83" s="76"/>
      <c r="C83" s="81"/>
      <c r="D83" s="16"/>
      <c r="E83" s="16"/>
      <c r="F83" s="6"/>
      <c r="G83" s="6"/>
      <c r="H83" s="6">
        <f t="shared" si="10"/>
        <v>0</v>
      </c>
      <c r="I83" s="6">
        <f t="shared" si="11"/>
        <v>0</v>
      </c>
    </row>
    <row r="84" spans="1:9" ht="18.75" customHeight="1" thickBot="1">
      <c r="A84" s="14">
        <v>3110</v>
      </c>
      <c r="B84" s="76"/>
      <c r="C84" s="81"/>
      <c r="D84" s="16"/>
      <c r="E84" s="16"/>
      <c r="F84" s="6">
        <v>13</v>
      </c>
      <c r="G84" s="6">
        <v>13</v>
      </c>
      <c r="H84" s="6">
        <f t="shared" si="10"/>
        <v>13</v>
      </c>
      <c r="I84" s="6">
        <f t="shared" si="11"/>
        <v>13</v>
      </c>
    </row>
    <row r="85" spans="1:9" ht="18.75" customHeight="1" thickBot="1">
      <c r="A85" s="46" t="s">
        <v>27</v>
      </c>
      <c r="B85" s="70" t="s">
        <v>28</v>
      </c>
      <c r="C85" s="72" t="s">
        <v>29</v>
      </c>
      <c r="D85" s="39">
        <f aca="true" t="shared" si="12" ref="D85:I85">SUM(D86:D95)</f>
        <v>10.5</v>
      </c>
      <c r="E85" s="32">
        <f t="shared" si="12"/>
        <v>10.5</v>
      </c>
      <c r="F85" s="33">
        <f t="shared" si="12"/>
        <v>0</v>
      </c>
      <c r="G85" s="33">
        <f t="shared" si="12"/>
        <v>0</v>
      </c>
      <c r="H85" s="33">
        <f t="shared" si="12"/>
        <v>10.5</v>
      </c>
      <c r="I85" s="40">
        <f t="shared" si="12"/>
        <v>10.5</v>
      </c>
    </row>
    <row r="86" spans="1:9" ht="15.75" customHeight="1" hidden="1">
      <c r="A86" s="28">
        <v>2111</v>
      </c>
      <c r="B86" s="76"/>
      <c r="C86" s="75"/>
      <c r="D86" s="29"/>
      <c r="E86" s="29"/>
      <c r="F86" s="31"/>
      <c r="G86" s="31"/>
      <c r="H86" s="31">
        <f>D86</f>
        <v>0</v>
      </c>
      <c r="I86" s="31">
        <f>E86</f>
        <v>0</v>
      </c>
    </row>
    <row r="87" spans="1:9" ht="15.75" customHeight="1" hidden="1">
      <c r="A87" s="14">
        <v>2120</v>
      </c>
      <c r="B87" s="76"/>
      <c r="C87" s="75"/>
      <c r="D87" s="16"/>
      <c r="E87" s="16"/>
      <c r="F87" s="6"/>
      <c r="G87" s="6"/>
      <c r="H87" s="6">
        <f aca="true" t="shared" si="13" ref="H87:H94">D87</f>
        <v>0</v>
      </c>
      <c r="I87" s="6">
        <f aca="true" t="shared" si="14" ref="I87:I94">E87</f>
        <v>0</v>
      </c>
    </row>
    <row r="88" spans="1:9" ht="56.25" customHeight="1" thickBot="1">
      <c r="A88" s="57">
        <v>2210</v>
      </c>
      <c r="B88" s="76"/>
      <c r="C88" s="75"/>
      <c r="D88" s="16">
        <v>10.5</v>
      </c>
      <c r="E88" s="16">
        <v>10.5</v>
      </c>
      <c r="F88" s="6"/>
      <c r="G88" s="6"/>
      <c r="H88" s="6">
        <f t="shared" si="13"/>
        <v>10.5</v>
      </c>
      <c r="I88" s="6">
        <f t="shared" si="14"/>
        <v>10.5</v>
      </c>
    </row>
    <row r="89" spans="1:9" ht="36.75" customHeight="1" hidden="1" thickBot="1">
      <c r="A89" s="14">
        <v>2240</v>
      </c>
      <c r="B89" s="76"/>
      <c r="C89" s="75"/>
      <c r="D89" s="16"/>
      <c r="E89" s="16"/>
      <c r="F89" s="6"/>
      <c r="G89" s="6"/>
      <c r="H89" s="6">
        <f t="shared" si="13"/>
        <v>0</v>
      </c>
      <c r="I89" s="6">
        <f t="shared" si="14"/>
        <v>0</v>
      </c>
    </row>
    <row r="90" spans="1:9" ht="20.25" customHeight="1" hidden="1">
      <c r="A90" s="14">
        <v>2250</v>
      </c>
      <c r="B90" s="76"/>
      <c r="C90" s="75"/>
      <c r="D90" s="16"/>
      <c r="E90" s="16"/>
      <c r="F90" s="6"/>
      <c r="G90" s="6"/>
      <c r="H90" s="6">
        <f t="shared" si="13"/>
        <v>0</v>
      </c>
      <c r="I90" s="6">
        <f t="shared" si="14"/>
        <v>0</v>
      </c>
    </row>
    <row r="91" spans="1:9" ht="18.75" customHeight="1" hidden="1">
      <c r="A91" s="14">
        <v>2272</v>
      </c>
      <c r="B91" s="76"/>
      <c r="C91" s="75"/>
      <c r="D91" s="16"/>
      <c r="E91" s="16"/>
      <c r="F91" s="6"/>
      <c r="G91" s="6"/>
      <c r="H91" s="6">
        <f t="shared" si="13"/>
        <v>0</v>
      </c>
      <c r="I91" s="6">
        <f t="shared" si="14"/>
        <v>0</v>
      </c>
    </row>
    <row r="92" spans="1:9" ht="18.75" customHeight="1" hidden="1">
      <c r="A92" s="14">
        <v>2273</v>
      </c>
      <c r="B92" s="76"/>
      <c r="C92" s="75"/>
      <c r="D92" s="16"/>
      <c r="E92" s="16"/>
      <c r="F92" s="6"/>
      <c r="G92" s="6"/>
      <c r="H92" s="6">
        <f t="shared" si="13"/>
        <v>0</v>
      </c>
      <c r="I92" s="6">
        <f t="shared" si="14"/>
        <v>0</v>
      </c>
    </row>
    <row r="93" spans="1:9" ht="18.75" customHeight="1" hidden="1">
      <c r="A93" s="14">
        <v>2274</v>
      </c>
      <c r="B93" s="76"/>
      <c r="C93" s="75"/>
      <c r="D93" s="16"/>
      <c r="E93" s="16"/>
      <c r="F93" s="6"/>
      <c r="G93" s="6"/>
      <c r="H93" s="6">
        <f t="shared" si="13"/>
        <v>0</v>
      </c>
      <c r="I93" s="6">
        <f t="shared" si="14"/>
        <v>0</v>
      </c>
    </row>
    <row r="94" spans="1:9" ht="18" customHeight="1" hidden="1">
      <c r="A94" s="14">
        <v>2280</v>
      </c>
      <c r="B94" s="76"/>
      <c r="C94" s="75"/>
      <c r="D94" s="16"/>
      <c r="E94" s="16"/>
      <c r="F94" s="6"/>
      <c r="G94" s="6"/>
      <c r="H94" s="6">
        <f t="shared" si="13"/>
        <v>0</v>
      </c>
      <c r="I94" s="6">
        <f t="shared" si="14"/>
        <v>0</v>
      </c>
    </row>
    <row r="95" spans="1:9" ht="15.75" customHeight="1" hidden="1" thickBot="1">
      <c r="A95" s="19">
        <v>2800</v>
      </c>
      <c r="B95" s="76"/>
      <c r="C95" s="73"/>
      <c r="D95" s="20"/>
      <c r="E95" s="20"/>
      <c r="F95" s="21"/>
      <c r="G95" s="21"/>
      <c r="H95" s="21"/>
      <c r="I95" s="21"/>
    </row>
    <row r="96" spans="1:9" ht="21" customHeight="1" thickBot="1">
      <c r="A96" s="103" t="s">
        <v>51</v>
      </c>
      <c r="B96" s="70" t="s">
        <v>30</v>
      </c>
      <c r="C96" s="72" t="s">
        <v>31</v>
      </c>
      <c r="D96" s="114" t="str">
        <f>D97</f>
        <v>759,7</v>
      </c>
      <c r="E96" s="32">
        <f>SUM(E97:E99)</f>
        <v>759.7</v>
      </c>
      <c r="F96" s="33">
        <f>SUM(F97:F99)</f>
        <v>0</v>
      </c>
      <c r="G96" s="33">
        <f>SUM(G97:G99)</f>
        <v>0</v>
      </c>
      <c r="H96" s="33">
        <f>D96+F96</f>
        <v>759.7</v>
      </c>
      <c r="I96" s="40">
        <f>E96+G96</f>
        <v>759.7</v>
      </c>
    </row>
    <row r="97" spans="1:9" ht="71.25" customHeight="1" thickBot="1">
      <c r="A97" s="56">
        <v>2730</v>
      </c>
      <c r="B97" s="76"/>
      <c r="C97" s="75"/>
      <c r="D97" s="113" t="s">
        <v>67</v>
      </c>
      <c r="E97" s="29">
        <v>759.7</v>
      </c>
      <c r="F97" s="31"/>
      <c r="G97" s="44"/>
      <c r="H97" s="31">
        <f>D97+F97</f>
        <v>759.7</v>
      </c>
      <c r="I97" s="31">
        <f>E97+G97</f>
        <v>759.7</v>
      </c>
    </row>
    <row r="98" spans="1:9" ht="15.75" customHeight="1" hidden="1">
      <c r="A98" s="14">
        <v>2240</v>
      </c>
      <c r="B98" s="76"/>
      <c r="C98" s="75"/>
      <c r="D98" s="16"/>
      <c r="E98" s="16"/>
      <c r="F98" s="7"/>
      <c r="G98" s="7"/>
      <c r="H98" s="6"/>
      <c r="I98" s="6"/>
    </row>
    <row r="99" spans="1:9" ht="28.5" customHeight="1" hidden="1" thickBot="1">
      <c r="A99" s="53"/>
      <c r="B99" s="76"/>
      <c r="C99" s="75"/>
      <c r="D99" s="20"/>
      <c r="E99" s="20"/>
      <c r="F99" s="21"/>
      <c r="G99" s="21"/>
      <c r="H99" s="21"/>
      <c r="I99" s="21"/>
    </row>
    <row r="100" spans="1:9" ht="28.5" customHeight="1" thickBot="1" thickTop="1">
      <c r="A100" s="106" t="s">
        <v>53</v>
      </c>
      <c r="B100" s="70" t="s">
        <v>54</v>
      </c>
      <c r="C100" s="72" t="s">
        <v>55</v>
      </c>
      <c r="D100" s="61">
        <f>SUM(D101)</f>
        <v>165.7</v>
      </c>
      <c r="E100" s="65">
        <f>SUM(E101)</f>
        <v>165.4</v>
      </c>
      <c r="F100" s="65">
        <f>SUM(F101)</f>
        <v>0</v>
      </c>
      <c r="G100" s="65">
        <f>SUM(G101)</f>
        <v>0</v>
      </c>
      <c r="H100" s="65">
        <f>SUM(H101)</f>
        <v>165.7</v>
      </c>
      <c r="I100" s="67">
        <f>SUM(I101)</f>
        <v>165.4</v>
      </c>
    </row>
    <row r="101" spans="1:9" ht="134.25" customHeight="1" thickTop="1">
      <c r="A101" s="56">
        <v>2610</v>
      </c>
      <c r="B101" s="71"/>
      <c r="C101" s="79"/>
      <c r="D101" s="29">
        <v>165.7</v>
      </c>
      <c r="E101" s="29">
        <v>165.4</v>
      </c>
      <c r="F101" s="31"/>
      <c r="G101" s="31"/>
      <c r="H101" s="31">
        <f>D101+F101</f>
        <v>165.7</v>
      </c>
      <c r="I101" s="31">
        <f>E101+G101</f>
        <v>165.4</v>
      </c>
    </row>
    <row r="102" spans="1:9" ht="18.75" customHeight="1" thickBot="1">
      <c r="A102" s="107" t="s">
        <v>56</v>
      </c>
      <c r="B102" s="70" t="s">
        <v>32</v>
      </c>
      <c r="C102" s="72" t="s">
        <v>33</v>
      </c>
      <c r="D102" s="102">
        <f>SUM(D103:D109)</f>
        <v>4146.799999999999</v>
      </c>
      <c r="E102" s="102">
        <f>SUM(E103:E110)</f>
        <v>4009.4</v>
      </c>
      <c r="F102" s="102">
        <f>SUM(F103:F110)</f>
        <v>248.5</v>
      </c>
      <c r="G102" s="102">
        <f>SUM(G103:G110)</f>
        <v>248.5</v>
      </c>
      <c r="H102" s="102">
        <f>SUM(H103:H110)</f>
        <v>4395.299999999999</v>
      </c>
      <c r="I102" s="102">
        <f>SUM(I103:I110)</f>
        <v>4257.9</v>
      </c>
    </row>
    <row r="103" spans="1:9" ht="15" customHeight="1" thickTop="1">
      <c r="A103" s="56">
        <v>2111</v>
      </c>
      <c r="B103" s="74"/>
      <c r="C103" s="75"/>
      <c r="D103" s="29">
        <v>1365.9</v>
      </c>
      <c r="E103" s="29">
        <v>1365.8</v>
      </c>
      <c r="F103" s="31">
        <v>22.5</v>
      </c>
      <c r="G103" s="31">
        <v>22.5</v>
      </c>
      <c r="H103" s="31">
        <f aca="true" t="shared" si="15" ref="H103:I110">D103+F103</f>
        <v>1388.4</v>
      </c>
      <c r="I103" s="31">
        <f t="shared" si="15"/>
        <v>1388.3</v>
      </c>
    </row>
    <row r="104" spans="1:9" ht="14.25" customHeight="1">
      <c r="A104" s="57">
        <v>2120</v>
      </c>
      <c r="B104" s="74"/>
      <c r="C104" s="75"/>
      <c r="D104" s="16">
        <v>310</v>
      </c>
      <c r="E104" s="16">
        <v>308.7</v>
      </c>
      <c r="F104" s="6">
        <v>4.9</v>
      </c>
      <c r="G104" s="6">
        <v>4.9</v>
      </c>
      <c r="H104" s="31">
        <f t="shared" si="15"/>
        <v>314.9</v>
      </c>
      <c r="I104" s="31">
        <f t="shared" si="15"/>
        <v>313.59999999999997</v>
      </c>
    </row>
    <row r="105" spans="1:9" ht="14.25" customHeight="1">
      <c r="A105" s="57">
        <v>2210</v>
      </c>
      <c r="B105" s="74"/>
      <c r="C105" s="75"/>
      <c r="D105" s="16">
        <v>786.6</v>
      </c>
      <c r="E105" s="16">
        <v>782.9</v>
      </c>
      <c r="F105" s="6"/>
      <c r="G105" s="6"/>
      <c r="H105" s="31">
        <f t="shared" si="15"/>
        <v>786.6</v>
      </c>
      <c r="I105" s="31">
        <f t="shared" si="15"/>
        <v>782.9</v>
      </c>
    </row>
    <row r="106" spans="1:9" ht="13.5" customHeight="1">
      <c r="A106" s="57">
        <v>2240</v>
      </c>
      <c r="B106" s="74"/>
      <c r="C106" s="75"/>
      <c r="D106" s="16">
        <v>1140.3</v>
      </c>
      <c r="E106" s="16">
        <v>1030.1</v>
      </c>
      <c r="F106" s="6"/>
      <c r="G106" s="6"/>
      <c r="H106" s="31">
        <f t="shared" si="15"/>
        <v>1140.3</v>
      </c>
      <c r="I106" s="31">
        <f t="shared" si="15"/>
        <v>1030.1</v>
      </c>
    </row>
    <row r="107" spans="1:9" ht="17.25" customHeight="1">
      <c r="A107" s="57">
        <v>2273</v>
      </c>
      <c r="B107" s="74"/>
      <c r="C107" s="75"/>
      <c r="D107" s="16">
        <v>339.2</v>
      </c>
      <c r="E107" s="16">
        <v>317.1</v>
      </c>
      <c r="F107" s="6"/>
      <c r="G107" s="6"/>
      <c r="H107" s="31">
        <f t="shared" si="15"/>
        <v>339.2</v>
      </c>
      <c r="I107" s="31">
        <f t="shared" si="15"/>
        <v>317.1</v>
      </c>
    </row>
    <row r="108" spans="1:9" ht="15.75" customHeight="1">
      <c r="A108" s="57">
        <v>2275</v>
      </c>
      <c r="B108" s="74"/>
      <c r="C108" s="75"/>
      <c r="D108" s="16">
        <v>192.4</v>
      </c>
      <c r="E108" s="16">
        <v>192.4</v>
      </c>
      <c r="F108" s="6"/>
      <c r="G108" s="6"/>
      <c r="H108" s="31">
        <f t="shared" si="15"/>
        <v>192.4</v>
      </c>
      <c r="I108" s="31">
        <f t="shared" si="15"/>
        <v>192.4</v>
      </c>
    </row>
    <row r="109" spans="1:9" ht="16.5" customHeight="1">
      <c r="A109" s="59">
        <v>2800</v>
      </c>
      <c r="B109" s="74"/>
      <c r="C109" s="75"/>
      <c r="D109" s="20">
        <v>12.4</v>
      </c>
      <c r="E109" s="20">
        <v>12.4</v>
      </c>
      <c r="F109" s="21"/>
      <c r="G109" s="21"/>
      <c r="H109" s="64">
        <f t="shared" si="15"/>
        <v>12.4</v>
      </c>
      <c r="I109" s="64">
        <f t="shared" si="15"/>
        <v>12.4</v>
      </c>
    </row>
    <row r="110" spans="1:9" ht="16.5" customHeight="1" thickBot="1">
      <c r="A110" s="59">
        <v>3110</v>
      </c>
      <c r="B110" s="71"/>
      <c r="C110" s="73"/>
      <c r="D110" s="20"/>
      <c r="E110" s="20"/>
      <c r="F110" s="21">
        <v>221.1</v>
      </c>
      <c r="G110" s="21">
        <v>221.1</v>
      </c>
      <c r="H110" s="21">
        <f t="shared" si="15"/>
        <v>221.1</v>
      </c>
      <c r="I110" s="21">
        <f t="shared" si="15"/>
        <v>221.1</v>
      </c>
    </row>
    <row r="111" spans="1:9" ht="21.75" customHeight="1" thickBot="1" thickTop="1">
      <c r="A111" s="106" t="s">
        <v>57</v>
      </c>
      <c r="B111" s="70" t="s">
        <v>58</v>
      </c>
      <c r="C111" s="72" t="s">
        <v>59</v>
      </c>
      <c r="D111" s="58">
        <f>D112</f>
        <v>100</v>
      </c>
      <c r="E111" s="58">
        <f>E112</f>
        <v>100</v>
      </c>
      <c r="F111" s="58">
        <f>F112</f>
        <v>0</v>
      </c>
      <c r="G111" s="58">
        <f>G112</f>
        <v>0</v>
      </c>
      <c r="H111" s="58">
        <f>H112</f>
        <v>100</v>
      </c>
      <c r="I111" s="58">
        <f>I112</f>
        <v>100</v>
      </c>
    </row>
    <row r="112" spans="1:9" ht="324.75" customHeight="1" thickBot="1" thickTop="1">
      <c r="A112" s="62">
        <v>2610</v>
      </c>
      <c r="B112" s="77"/>
      <c r="C112" s="79"/>
      <c r="D112" s="63">
        <v>100</v>
      </c>
      <c r="E112" s="63">
        <v>100</v>
      </c>
      <c r="F112" s="64"/>
      <c r="G112" s="64"/>
      <c r="H112" s="64">
        <f>D112+F112</f>
        <v>100</v>
      </c>
      <c r="I112" s="64">
        <f>E112+G112</f>
        <v>100</v>
      </c>
    </row>
    <row r="113" spans="1:9" ht="27" customHeight="1" thickBot="1" thickTop="1">
      <c r="A113" s="106" t="s">
        <v>63</v>
      </c>
      <c r="B113" s="70" t="s">
        <v>64</v>
      </c>
      <c r="C113" s="72" t="s">
        <v>65</v>
      </c>
      <c r="D113" s="60"/>
      <c r="E113" s="55"/>
      <c r="F113" s="58">
        <f>F114+F115</f>
        <v>620</v>
      </c>
      <c r="G113" s="58">
        <f>G114+G115</f>
        <v>613.9</v>
      </c>
      <c r="H113" s="58">
        <f>H114+H115</f>
        <v>620</v>
      </c>
      <c r="I113" s="58">
        <f>I114+I115</f>
        <v>613.9</v>
      </c>
    </row>
    <row r="114" spans="1:9" ht="100.5" customHeight="1" thickBot="1" thickTop="1">
      <c r="A114" s="56">
        <v>3110</v>
      </c>
      <c r="B114" s="76"/>
      <c r="C114" s="78"/>
      <c r="D114" s="29"/>
      <c r="E114" s="29"/>
      <c r="F114" s="31">
        <v>620</v>
      </c>
      <c r="G114" s="31">
        <v>613.9</v>
      </c>
      <c r="H114" s="31">
        <f>F114</f>
        <v>620</v>
      </c>
      <c r="I114" s="31">
        <f>G114</f>
        <v>613.9</v>
      </c>
    </row>
    <row r="115" spans="1:9" ht="87" customHeight="1" hidden="1" thickBot="1">
      <c r="A115" s="59">
        <v>3160</v>
      </c>
      <c r="B115" s="77"/>
      <c r="C115" s="79"/>
      <c r="D115" s="20"/>
      <c r="E115" s="20"/>
      <c r="F115" s="21"/>
      <c r="G115" s="21"/>
      <c r="H115" s="64">
        <f>F115</f>
        <v>0</v>
      </c>
      <c r="I115" s="64">
        <f>G115</f>
        <v>0</v>
      </c>
    </row>
    <row r="116" spans="1:9" ht="24" customHeight="1" thickBot="1" thickTop="1">
      <c r="A116" s="54">
        <v>117363</v>
      </c>
      <c r="B116" s="70" t="s">
        <v>41</v>
      </c>
      <c r="C116" s="72" t="s">
        <v>42</v>
      </c>
      <c r="D116" s="60"/>
      <c r="E116" s="55"/>
      <c r="F116" s="58">
        <f>F117+F118</f>
        <v>1134.1</v>
      </c>
      <c r="G116" s="58">
        <f>G117+G118</f>
        <v>1133.1</v>
      </c>
      <c r="H116" s="58">
        <f>H117+H118</f>
        <v>1134.1</v>
      </c>
      <c r="I116" s="58">
        <f>I117+I118</f>
        <v>1133.1</v>
      </c>
    </row>
    <row r="117" spans="1:9" ht="74.25" customHeight="1" thickTop="1">
      <c r="A117" s="56">
        <v>3110</v>
      </c>
      <c r="B117" s="76"/>
      <c r="C117" s="78"/>
      <c r="D117" s="29"/>
      <c r="E117" s="29"/>
      <c r="F117" s="31">
        <v>150</v>
      </c>
      <c r="G117" s="31">
        <v>150</v>
      </c>
      <c r="H117" s="31">
        <f>F117</f>
        <v>150</v>
      </c>
      <c r="I117" s="31">
        <f>G117</f>
        <v>150</v>
      </c>
    </row>
    <row r="118" spans="1:9" ht="60" customHeight="1" thickBot="1">
      <c r="A118" s="57">
        <v>3132</v>
      </c>
      <c r="B118" s="77"/>
      <c r="C118" s="79"/>
      <c r="D118" s="16"/>
      <c r="E118" s="16"/>
      <c r="F118" s="6">
        <v>984.1</v>
      </c>
      <c r="G118" s="6">
        <v>983.1</v>
      </c>
      <c r="H118" s="31">
        <f>F118</f>
        <v>984.1</v>
      </c>
      <c r="I118" s="31">
        <f>G118</f>
        <v>983.1</v>
      </c>
    </row>
    <row r="119" spans="1:9" ht="16.5" customHeight="1" hidden="1">
      <c r="A119" s="57"/>
      <c r="B119" s="51"/>
      <c r="C119" s="52"/>
      <c r="D119" s="16"/>
      <c r="E119" s="16"/>
      <c r="F119" s="6"/>
      <c r="G119" s="6"/>
      <c r="H119" s="6"/>
      <c r="I119" s="6"/>
    </row>
    <row r="120" spans="1:9" ht="16.5" customHeight="1" hidden="1">
      <c r="A120" s="57"/>
      <c r="B120" s="51"/>
      <c r="C120" s="52"/>
      <c r="D120" s="16"/>
      <c r="E120" s="16"/>
      <c r="F120" s="6"/>
      <c r="G120" s="6"/>
      <c r="H120" s="6"/>
      <c r="I120" s="6"/>
    </row>
    <row r="121" spans="1:9" ht="16.5" customHeight="1" hidden="1">
      <c r="A121" s="57"/>
      <c r="B121" s="51"/>
      <c r="C121" s="52"/>
      <c r="D121" s="16"/>
      <c r="E121" s="16"/>
      <c r="F121" s="6"/>
      <c r="G121" s="6"/>
      <c r="H121" s="6"/>
      <c r="I121" s="6"/>
    </row>
    <row r="122" spans="1:9" ht="16.5" customHeight="1" hidden="1">
      <c r="A122" s="57"/>
      <c r="B122" s="51"/>
      <c r="C122" s="52"/>
      <c r="D122" s="16"/>
      <c r="E122" s="16"/>
      <c r="F122" s="6"/>
      <c r="G122" s="6"/>
      <c r="H122" s="6"/>
      <c r="I122" s="6"/>
    </row>
    <row r="123" spans="1:9" ht="16.5" customHeight="1" hidden="1">
      <c r="A123" s="57"/>
      <c r="B123" s="51"/>
      <c r="C123" s="52"/>
      <c r="D123" s="16"/>
      <c r="E123" s="16"/>
      <c r="F123" s="6"/>
      <c r="G123" s="6"/>
      <c r="H123" s="6"/>
      <c r="I123" s="6"/>
    </row>
    <row r="124" spans="1:9" ht="16.5" customHeight="1" hidden="1" thickBot="1">
      <c r="A124" s="59"/>
      <c r="B124" s="51"/>
      <c r="C124" s="52"/>
      <c r="D124" s="20"/>
      <c r="E124" s="20"/>
      <c r="F124" s="21"/>
      <c r="G124" s="21"/>
      <c r="H124" s="21"/>
      <c r="I124" s="21"/>
    </row>
    <row r="125" spans="1:9" ht="18.75" customHeight="1" thickBot="1" thickTop="1">
      <c r="A125" s="54">
        <v>117412</v>
      </c>
      <c r="B125" s="74" t="s">
        <v>34</v>
      </c>
      <c r="C125" s="75" t="s">
        <v>35</v>
      </c>
      <c r="D125" s="61">
        <f aca="true" t="shared" si="16" ref="D125:I125">D126</f>
        <v>291.9</v>
      </c>
      <c r="E125" s="65">
        <f t="shared" si="16"/>
        <v>291.9</v>
      </c>
      <c r="F125" s="65">
        <f t="shared" si="16"/>
        <v>0</v>
      </c>
      <c r="G125" s="65">
        <f t="shared" si="16"/>
        <v>0</v>
      </c>
      <c r="H125" s="65">
        <f t="shared" si="16"/>
        <v>0</v>
      </c>
      <c r="I125" s="67">
        <f t="shared" si="16"/>
        <v>0</v>
      </c>
    </row>
    <row r="126" spans="1:9" ht="41.25" customHeight="1" thickBot="1" thickTop="1">
      <c r="A126" s="62">
        <v>2610</v>
      </c>
      <c r="B126" s="71"/>
      <c r="C126" s="73"/>
      <c r="D126" s="63">
        <v>291.9</v>
      </c>
      <c r="E126" s="63">
        <v>291.9</v>
      </c>
      <c r="F126" s="64"/>
      <c r="G126" s="64"/>
      <c r="H126" s="64"/>
      <c r="I126" s="64"/>
    </row>
    <row r="127" spans="1:9" ht="20.25" customHeight="1" thickBot="1" thickTop="1">
      <c r="A127" s="54">
        <v>117461</v>
      </c>
      <c r="B127" s="70" t="s">
        <v>36</v>
      </c>
      <c r="C127" s="72" t="s">
        <v>37</v>
      </c>
      <c r="D127" s="68">
        <f>D128</f>
        <v>1385.2</v>
      </c>
      <c r="E127" s="69">
        <f>E128</f>
        <v>1145.9</v>
      </c>
      <c r="F127" s="69">
        <f>F128+F129</f>
        <v>0</v>
      </c>
      <c r="G127" s="69">
        <f>G128+G129</f>
        <v>0</v>
      </c>
      <c r="H127" s="69">
        <f>H128+H129</f>
        <v>1385.2</v>
      </c>
      <c r="I127" s="69">
        <f>I128+I129</f>
        <v>1145.9</v>
      </c>
    </row>
    <row r="128" spans="1:9" ht="92.25" customHeight="1" thickTop="1">
      <c r="A128" s="62">
        <v>2240</v>
      </c>
      <c r="B128" s="74"/>
      <c r="C128" s="75"/>
      <c r="D128" s="16">
        <v>1385.2</v>
      </c>
      <c r="E128" s="16">
        <v>1145.9</v>
      </c>
      <c r="F128" s="6"/>
      <c r="G128" s="6"/>
      <c r="H128" s="6">
        <f>D128+F128</f>
        <v>1385.2</v>
      </c>
      <c r="I128" s="6">
        <f>E128+G128</f>
        <v>1145.9</v>
      </c>
    </row>
    <row r="129" spans="1:9" ht="18.75" customHeight="1" hidden="1">
      <c r="A129" s="59">
        <v>3132</v>
      </c>
      <c r="B129" s="74"/>
      <c r="C129" s="75"/>
      <c r="D129" s="20"/>
      <c r="E129" s="20"/>
      <c r="F129" s="21"/>
      <c r="G129" s="21"/>
      <c r="H129" s="21">
        <f>D129+F129</f>
        <v>0</v>
      </c>
      <c r="I129" s="21">
        <f>E129+G129</f>
        <v>0</v>
      </c>
    </row>
    <row r="130" spans="1:9" ht="18.75" customHeight="1" hidden="1" thickBot="1" thickTop="1">
      <c r="A130" s="106" t="s">
        <v>60</v>
      </c>
      <c r="B130" s="70" t="s">
        <v>61</v>
      </c>
      <c r="C130" s="72" t="s">
        <v>62</v>
      </c>
      <c r="D130" s="60"/>
      <c r="E130" s="55"/>
      <c r="F130" s="111"/>
      <c r="G130" s="111"/>
      <c r="H130" s="111"/>
      <c r="I130" s="112"/>
    </row>
    <row r="131" spans="1:9" ht="43.5" customHeight="1" hidden="1" thickTop="1">
      <c r="A131" s="56"/>
      <c r="B131" s="71"/>
      <c r="C131" s="73"/>
      <c r="D131" s="29"/>
      <c r="E131" s="29"/>
      <c r="F131" s="31"/>
      <c r="G131" s="31"/>
      <c r="H131" s="31"/>
      <c r="I131" s="31"/>
    </row>
    <row r="132" spans="1:9" ht="20.25" customHeight="1" thickBot="1">
      <c r="A132" s="101">
        <v>118110</v>
      </c>
      <c r="B132" s="74" t="s">
        <v>38</v>
      </c>
      <c r="C132" s="75" t="s">
        <v>39</v>
      </c>
      <c r="D132" s="108">
        <f aca="true" t="shared" si="17" ref="D132:I132">D133</f>
        <v>22</v>
      </c>
      <c r="E132" s="109">
        <f t="shared" si="17"/>
        <v>22</v>
      </c>
      <c r="F132" s="109">
        <f t="shared" si="17"/>
        <v>0</v>
      </c>
      <c r="G132" s="109">
        <f t="shared" si="17"/>
        <v>0</v>
      </c>
      <c r="H132" s="109">
        <f t="shared" si="17"/>
        <v>0</v>
      </c>
      <c r="I132" s="110">
        <f t="shared" si="17"/>
        <v>0</v>
      </c>
    </row>
    <row r="133" spans="1:9" ht="91.5" customHeight="1" thickBot="1" thickTop="1">
      <c r="A133" s="62">
        <v>2240</v>
      </c>
      <c r="B133" s="71"/>
      <c r="C133" s="73"/>
      <c r="D133" s="63">
        <v>22</v>
      </c>
      <c r="E133" s="63">
        <v>22</v>
      </c>
      <c r="F133" s="64"/>
      <c r="G133" s="64"/>
      <c r="H133" s="64"/>
      <c r="I133" s="64"/>
    </row>
    <row r="134" spans="1:9" ht="17.25" customHeight="1" thickBot="1" thickTop="1">
      <c r="A134" s="54">
        <v>118340</v>
      </c>
      <c r="B134" s="70" t="s">
        <v>40</v>
      </c>
      <c r="C134" s="72" t="s">
        <v>66</v>
      </c>
      <c r="D134" s="60"/>
      <c r="E134" s="55"/>
      <c r="F134" s="58">
        <f>F135+F136</f>
        <v>43.900000000000006</v>
      </c>
      <c r="G134" s="58">
        <f>G135+G136</f>
        <v>5.2</v>
      </c>
      <c r="H134" s="58">
        <f>H135+H136</f>
        <v>43.900000000000006</v>
      </c>
      <c r="I134" s="58">
        <f>I135+I136</f>
        <v>5.2</v>
      </c>
    </row>
    <row r="135" spans="1:9" ht="17.25" customHeight="1" thickTop="1">
      <c r="A135" s="56">
        <v>2240</v>
      </c>
      <c r="B135" s="76"/>
      <c r="C135" s="78"/>
      <c r="D135" s="29"/>
      <c r="E135" s="29"/>
      <c r="F135" s="31">
        <v>38.7</v>
      </c>
      <c r="G135" s="31"/>
      <c r="H135" s="31">
        <f>D135+F135</f>
        <v>38.7</v>
      </c>
      <c r="I135" s="31">
        <f>E135+G135</f>
        <v>0</v>
      </c>
    </row>
    <row r="136" spans="1:9" ht="16.5" customHeight="1">
      <c r="A136" s="57">
        <v>3142</v>
      </c>
      <c r="B136" s="77"/>
      <c r="C136" s="79"/>
      <c r="D136" s="16"/>
      <c r="E136" s="16"/>
      <c r="F136" s="6">
        <v>5.2</v>
      </c>
      <c r="G136" s="6">
        <v>5.2</v>
      </c>
      <c r="H136" s="31">
        <f>D136+F136</f>
        <v>5.2</v>
      </c>
      <c r="I136" s="31">
        <f>E136+G136</f>
        <v>5.2</v>
      </c>
    </row>
    <row r="137" spans="1:9" ht="18" customHeight="1">
      <c r="A137" s="45"/>
      <c r="B137" s="51"/>
      <c r="C137" s="52"/>
      <c r="D137" s="16"/>
      <c r="E137" s="16"/>
      <c r="F137" s="6"/>
      <c r="G137" s="6"/>
      <c r="H137" s="6"/>
      <c r="I137" s="6"/>
    </row>
    <row r="138" spans="1:10" ht="15.75">
      <c r="A138" s="22"/>
      <c r="B138" s="23"/>
      <c r="C138" s="47"/>
      <c r="D138" s="24"/>
      <c r="E138" s="24"/>
      <c r="F138" s="10"/>
      <c r="G138" s="10"/>
      <c r="H138" s="10"/>
      <c r="I138" s="10"/>
      <c r="J138" s="13"/>
    </row>
    <row r="139" spans="1:10" ht="15.75" customHeight="1">
      <c r="A139" s="25"/>
      <c r="B139" s="23"/>
      <c r="C139" s="47"/>
      <c r="D139" s="26"/>
      <c r="E139" s="27"/>
      <c r="F139" s="12"/>
      <c r="G139" s="12"/>
      <c r="H139" s="12"/>
      <c r="I139" s="12"/>
      <c r="J139" s="13"/>
    </row>
    <row r="140" spans="1:10" ht="15.75" customHeight="1">
      <c r="A140" s="25" t="s">
        <v>43</v>
      </c>
      <c r="B140" s="23"/>
      <c r="C140" s="47"/>
      <c r="D140" s="26" t="s">
        <v>44</v>
      </c>
      <c r="E140" s="27"/>
      <c r="F140" s="12"/>
      <c r="G140" s="12"/>
      <c r="H140" s="12"/>
      <c r="I140" s="12"/>
      <c r="J140" s="13"/>
    </row>
    <row r="141" spans="1:10" ht="15.75" customHeight="1">
      <c r="A141" s="25"/>
      <c r="B141" s="23"/>
      <c r="C141" s="47"/>
      <c r="D141" s="27"/>
      <c r="E141" s="27"/>
      <c r="F141" s="12"/>
      <c r="G141" s="12"/>
      <c r="H141" s="12"/>
      <c r="I141" s="12"/>
      <c r="J141" s="13"/>
    </row>
    <row r="142" spans="1:10" ht="15.75" customHeight="1">
      <c r="A142" s="25" t="s">
        <v>18</v>
      </c>
      <c r="B142" s="23"/>
      <c r="C142" s="47"/>
      <c r="D142" s="27" t="s">
        <v>45</v>
      </c>
      <c r="E142" s="27"/>
      <c r="F142" s="12"/>
      <c r="G142" s="12"/>
      <c r="H142" s="12"/>
      <c r="I142" s="12"/>
      <c r="J142" s="13"/>
    </row>
    <row r="143" spans="1:10" ht="15.75" customHeight="1">
      <c r="A143" s="25"/>
      <c r="B143" s="23"/>
      <c r="C143" s="47"/>
      <c r="D143" s="27"/>
      <c r="E143" s="27"/>
      <c r="F143" s="12"/>
      <c r="G143" s="12"/>
      <c r="H143" s="12"/>
      <c r="I143" s="12"/>
      <c r="J143" s="13"/>
    </row>
    <row r="144" spans="1:10" ht="15.75" customHeight="1">
      <c r="A144" s="22"/>
      <c r="B144" s="23"/>
      <c r="C144" s="47"/>
      <c r="D144" s="27"/>
      <c r="E144" s="27"/>
      <c r="F144" s="12"/>
      <c r="G144" s="12"/>
      <c r="H144" s="12"/>
      <c r="I144" s="12"/>
      <c r="J144" s="13"/>
    </row>
    <row r="145" spans="1:10" ht="15.75">
      <c r="A145" s="22"/>
      <c r="B145" s="49"/>
      <c r="C145" s="47"/>
      <c r="D145" s="24"/>
      <c r="E145" s="24"/>
      <c r="F145" s="10"/>
      <c r="G145" s="10"/>
      <c r="H145" s="10"/>
      <c r="I145" s="10"/>
      <c r="J145" s="13"/>
    </row>
    <row r="146" spans="1:10" ht="15.75" customHeight="1">
      <c r="A146" s="25"/>
      <c r="B146" s="49"/>
      <c r="C146" s="47"/>
      <c r="D146" s="27"/>
      <c r="E146" s="27"/>
      <c r="F146" s="12"/>
      <c r="G146" s="12"/>
      <c r="H146" s="12"/>
      <c r="I146" s="12"/>
      <c r="J146" s="13"/>
    </row>
    <row r="147" spans="1:10" ht="15.75" customHeight="1">
      <c r="A147" s="25"/>
      <c r="B147" s="49"/>
      <c r="C147" s="47"/>
      <c r="D147" s="27"/>
      <c r="E147" s="27"/>
      <c r="F147" s="12"/>
      <c r="G147" s="12"/>
      <c r="H147" s="12"/>
      <c r="I147" s="12"/>
      <c r="J147" s="13"/>
    </row>
    <row r="148" spans="1:10" ht="25.5" customHeight="1">
      <c r="A148" s="22"/>
      <c r="B148" s="49"/>
      <c r="C148" s="47"/>
      <c r="D148" s="27"/>
      <c r="E148" s="27"/>
      <c r="F148" s="12"/>
      <c r="G148" s="12"/>
      <c r="H148" s="12"/>
      <c r="I148" s="12"/>
      <c r="J148" s="13"/>
    </row>
    <row r="149" spans="1:10" ht="16.5" customHeight="1">
      <c r="A149" s="25"/>
      <c r="B149" s="49"/>
      <c r="C149" s="47"/>
      <c r="D149" s="27"/>
      <c r="E149" s="27"/>
      <c r="F149" s="12"/>
      <c r="G149" s="12"/>
      <c r="H149" s="12"/>
      <c r="I149" s="12"/>
      <c r="J149" s="13"/>
    </row>
    <row r="150" spans="1:9" ht="15.75" customHeight="1">
      <c r="A150" s="9"/>
      <c r="B150" s="50"/>
      <c r="C150" s="48"/>
      <c r="D150" s="10"/>
      <c r="E150" s="10"/>
      <c r="F150" s="10"/>
      <c r="G150" s="10"/>
      <c r="H150" s="10"/>
      <c r="I150" s="10"/>
    </row>
    <row r="151" spans="1:9" ht="15.75" customHeight="1">
      <c r="A151" s="11"/>
      <c r="B151" s="50"/>
      <c r="C151" s="48"/>
      <c r="D151" s="12"/>
      <c r="E151" s="12"/>
      <c r="F151" s="12"/>
      <c r="G151" s="12"/>
      <c r="H151" s="12"/>
      <c r="I151" s="12"/>
    </row>
    <row r="152" spans="1:9" ht="15.75" customHeight="1">
      <c r="A152" s="11"/>
      <c r="B152" s="50"/>
      <c r="C152" s="48"/>
      <c r="D152" s="12"/>
      <c r="E152" s="12"/>
      <c r="F152" s="12"/>
      <c r="G152" s="12"/>
      <c r="H152" s="12"/>
      <c r="I152" s="12"/>
    </row>
    <row r="153" spans="1:9" ht="15.75">
      <c r="A153" s="9"/>
      <c r="B153" s="13"/>
      <c r="C153" s="13"/>
      <c r="D153" s="13"/>
      <c r="E153" s="13"/>
      <c r="F153" s="13"/>
      <c r="G153" s="13"/>
      <c r="H153" s="13"/>
      <c r="I153" s="13"/>
    </row>
  </sheetData>
  <sheetProtection/>
  <mergeCells count="47">
    <mergeCell ref="B100:B101"/>
    <mergeCell ref="C100:C101"/>
    <mergeCell ref="C102:C110"/>
    <mergeCell ref="B102:B110"/>
    <mergeCell ref="B130:B131"/>
    <mergeCell ref="C130:C131"/>
    <mergeCell ref="A4:I4"/>
    <mergeCell ref="A5:I5"/>
    <mergeCell ref="A6:I6"/>
    <mergeCell ref="A7:I7"/>
    <mergeCell ref="A8:I8"/>
    <mergeCell ref="A9:I9"/>
    <mergeCell ref="A11:A12"/>
    <mergeCell ref="B11:B12"/>
    <mergeCell ref="C11:C12"/>
    <mergeCell ref="D11:E11"/>
    <mergeCell ref="F11:G11"/>
    <mergeCell ref="H11:I11"/>
    <mergeCell ref="B51:B65"/>
    <mergeCell ref="C51:C65"/>
    <mergeCell ref="B66:B71"/>
    <mergeCell ref="C66:C71"/>
    <mergeCell ref="A14:C14"/>
    <mergeCell ref="A35:C35"/>
    <mergeCell ref="B36:B50"/>
    <mergeCell ref="C36:C50"/>
    <mergeCell ref="C15:C29"/>
    <mergeCell ref="C85:C95"/>
    <mergeCell ref="B85:B95"/>
    <mergeCell ref="C72:C84"/>
    <mergeCell ref="B72:B84"/>
    <mergeCell ref="B96:B99"/>
    <mergeCell ref="C96:C99"/>
    <mergeCell ref="C125:C126"/>
    <mergeCell ref="B125:B126"/>
    <mergeCell ref="B111:B112"/>
    <mergeCell ref="C111:C112"/>
    <mergeCell ref="B113:B115"/>
    <mergeCell ref="C113:C115"/>
    <mergeCell ref="B116:B118"/>
    <mergeCell ref="C116:C118"/>
    <mergeCell ref="B132:B133"/>
    <mergeCell ref="C132:C133"/>
    <mergeCell ref="B127:B129"/>
    <mergeCell ref="C127:C129"/>
    <mergeCell ref="B134:B136"/>
    <mergeCell ref="C134:C13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user</cp:lastModifiedBy>
  <cp:lastPrinted>2019-03-07T07:47:56Z</cp:lastPrinted>
  <dcterms:created xsi:type="dcterms:W3CDTF">2011-04-18T08:50:18Z</dcterms:created>
  <dcterms:modified xsi:type="dcterms:W3CDTF">2020-03-12T14:38:56Z</dcterms:modified>
  <cp:category/>
  <cp:version/>
  <cp:contentType/>
  <cp:contentStatus/>
</cp:coreProperties>
</file>